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filterPrivacy="1" defaultThemeVersion="124226"/>
  <xr:revisionPtr revIDLastSave="18" documentId="8_{F2FC312D-C920-4CF5-8A28-777EE2331FA4}" xr6:coauthVersionLast="47" xr6:coauthVersionMax="47" xr10:uidLastSave="{0E1A3EF4-0F57-42B5-9CF7-AA102D88DC5C}"/>
  <bookViews>
    <workbookView xWindow="-120" yWindow="-120" windowWidth="20730" windowHeight="11160" firstSheet="7" activeTab="9" xr2:uid="{00000000-000D-0000-FFFF-FFFF00000000}"/>
  </bookViews>
  <sheets>
    <sheet name="Titulinis" sheetId="12" r:id="rId1"/>
    <sheet name="Įvadas" sheetId="3" r:id="rId2"/>
    <sheet name="Teritorija ir gyventojai" sheetId="4" r:id="rId3"/>
    <sheet name="Teritorijos analizė" sheetId="5" r:id="rId4"/>
    <sheet name="Tikslai, uždaviniai, rodikliai" sheetId="11" r:id="rId5"/>
    <sheet name="Bendruomenės dalyvavimas" sheetId="7" r:id="rId6"/>
    <sheet name="Finansinis veiksmų planas" sheetId="1" r:id="rId7"/>
    <sheet name="VPS valdymas ir stebėsena" sheetId="8" r:id="rId8"/>
    <sheet name="Priedų sąrašas" sheetId="17" r:id="rId9"/>
    <sheet name="1 Priedas. Ukmergės VVG narių s" sheetId="13" r:id="rId10"/>
    <sheet name="2 Priedas. Išnašos" sheetId="10"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7" i="1" l="1"/>
  <c r="L97" i="1"/>
  <c r="K97" i="1"/>
  <c r="J97" i="1"/>
  <c r="I97" i="1"/>
  <c r="H97" i="1"/>
  <c r="G97" i="1"/>
  <c r="F97" i="1"/>
  <c r="E97" i="1" a="1"/>
  <c r="E97" i="1" s="1"/>
  <c r="K95" i="1"/>
  <c r="J95" i="1"/>
  <c r="I95" i="1"/>
  <c r="H95" i="1"/>
  <c r="G95" i="1"/>
  <c r="F95" i="1"/>
  <c r="D95" i="1" s="1"/>
  <c r="P48" i="11"/>
  <c r="P46" i="11"/>
  <c r="D92" i="1"/>
  <c r="D88" i="1"/>
  <c r="D87" i="1"/>
  <c r="D102" i="1" s="1"/>
  <c r="D86" i="1"/>
  <c r="D101" i="1" s="1"/>
  <c r="D85" i="1"/>
  <c r="D100" i="1" s="1"/>
  <c r="G80" i="1"/>
  <c r="G77" i="1" s="1"/>
  <c r="L77" i="1" s="1"/>
  <c r="G79" i="1"/>
  <c r="L79" i="1" s="1"/>
  <c r="F74" i="1"/>
  <c r="L74" i="1" s="1"/>
  <c r="H68" i="1"/>
  <c r="H65" i="1" s="1"/>
  <c r="G68" i="1"/>
  <c r="G67" i="1" s="1"/>
  <c r="F68" i="1"/>
  <c r="F67" i="1" s="1"/>
  <c r="H67" i="1"/>
  <c r="F62" i="1"/>
  <c r="L62" i="1" s="1"/>
  <c r="H56" i="1"/>
  <c r="H55" i="1" s="1"/>
  <c r="G56" i="1"/>
  <c r="G55" i="1" s="1"/>
  <c r="H50" i="1"/>
  <c r="H49" i="1" s="1"/>
  <c r="G50" i="1"/>
  <c r="G49" i="1" s="1"/>
  <c r="F50" i="1"/>
  <c r="F47" i="1" s="1"/>
  <c r="G47" i="1"/>
  <c r="H44" i="1"/>
  <c r="H43" i="1" s="1"/>
  <c r="F44" i="1"/>
  <c r="F41" i="1" s="1"/>
  <c r="H40" i="1"/>
  <c r="H38" i="1" s="1"/>
  <c r="G40" i="1"/>
  <c r="G38" i="1" s="1"/>
  <c r="F40" i="1"/>
  <c r="F38" i="1" s="1"/>
  <c r="F37" i="1" s="1"/>
  <c r="H31" i="1"/>
  <c r="G31" i="1"/>
  <c r="G30" i="1" s="1"/>
  <c r="G18" i="1" s="1"/>
  <c r="F31" i="1"/>
  <c r="F29" i="1" s="1"/>
  <c r="H29" i="1"/>
  <c r="G29" i="1"/>
  <c r="G17" i="1" s="1"/>
  <c r="G10" i="1" s="1"/>
  <c r="F25" i="1"/>
  <c r="F23" i="1" s="1"/>
  <c r="F24" i="1"/>
  <c r="L24" i="1" s="1"/>
  <c r="H21" i="1"/>
  <c r="G21" i="1"/>
  <c r="F21" i="1"/>
  <c r="G19" i="1"/>
  <c r="F71" i="1" l="1"/>
  <c r="L71" i="1" s="1"/>
  <c r="F73" i="1"/>
  <c r="L73" i="1" s="1"/>
  <c r="L76" i="1" s="1"/>
  <c r="L50" i="1"/>
  <c r="H47" i="1"/>
  <c r="L47" i="1" s="1"/>
  <c r="D103" i="1"/>
  <c r="F49" i="1"/>
  <c r="L49" i="1" s="1"/>
  <c r="F35" i="1"/>
  <c r="F9" i="1" s="1"/>
  <c r="F14" i="1"/>
  <c r="F30" i="1"/>
  <c r="L29" i="1"/>
  <c r="G65" i="1"/>
  <c r="L31" i="1"/>
  <c r="L67" i="1"/>
  <c r="F65" i="1"/>
  <c r="L65" i="1" s="1"/>
  <c r="D99" i="1"/>
  <c r="G12" i="1"/>
  <c r="G37" i="1"/>
  <c r="L55" i="1"/>
  <c r="G11" i="1"/>
  <c r="F17" i="1"/>
  <c r="L23" i="1"/>
  <c r="L56" i="1"/>
  <c r="L44" i="1"/>
  <c r="H53" i="1"/>
  <c r="G14" i="1"/>
  <c r="L25" i="1"/>
  <c r="H30" i="1"/>
  <c r="H18" i="1" s="1"/>
  <c r="H11" i="1" s="1"/>
  <c r="G35" i="1"/>
  <c r="G9" i="1" s="1"/>
  <c r="H41" i="1"/>
  <c r="L41" i="1" s="1"/>
  <c r="F59" i="1"/>
  <c r="L59" i="1" s="1"/>
  <c r="L80" i="1"/>
  <c r="L82" i="1" s="1"/>
  <c r="H17" i="1"/>
  <c r="H10" i="1" s="1"/>
  <c r="G53" i="1"/>
  <c r="F18" i="1"/>
  <c r="H14" i="1"/>
  <c r="L38" i="1"/>
  <c r="F43" i="1"/>
  <c r="L43" i="1" s="1"/>
  <c r="F61" i="1"/>
  <c r="L61" i="1" s="1"/>
  <c r="L68" i="1"/>
  <c r="H19" i="1"/>
  <c r="H12" i="1" s="1"/>
  <c r="H37" i="1"/>
  <c r="H35" i="1"/>
  <c r="H9" i="1" s="1"/>
  <c r="F19" i="1"/>
  <c r="L27" i="1" l="1"/>
  <c r="L9" i="1"/>
  <c r="L52" i="1"/>
  <c r="L53" i="1"/>
  <c r="L58" i="1" s="1"/>
  <c r="L70" i="1"/>
  <c r="L37" i="1"/>
  <c r="L35" i="1"/>
  <c r="L64" i="1"/>
  <c r="F12" i="1"/>
  <c r="L12" i="1" s="1"/>
  <c r="L19" i="1"/>
  <c r="F10" i="1"/>
  <c r="L10" i="1" s="1"/>
  <c r="L17" i="1"/>
  <c r="L18" i="1"/>
  <c r="F11" i="1"/>
  <c r="L11" i="1" s="1"/>
  <c r="L30" i="1"/>
  <c r="L33" i="1" s="1"/>
  <c r="L46" i="1"/>
  <c r="L21" i="1" l="1"/>
  <c r="L40" i="1"/>
  <c r="L14"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<sst xmlns="http://schemas.openxmlformats.org/spreadsheetml/2006/main" count="422" uniqueCount="274">
  <si>
    <t>(įrašyti miesto pavadinimą)</t>
  </si>
  <si>
    <t>2022 m.</t>
  </si>
  <si>
    <t>2023 m.</t>
  </si>
  <si>
    <t>2024 m.</t>
  </si>
  <si>
    <t>2025 m.</t>
  </si>
  <si>
    <t>2026 m.</t>
  </si>
  <si>
    <t>2027 m.</t>
  </si>
  <si>
    <t>2028 m.</t>
  </si>
  <si>
    <t>2029 m.</t>
  </si>
  <si>
    <t>iš viso:</t>
  </si>
  <si>
    <t>Europos socialinis fondas +</t>
  </si>
  <si>
    <t>Europos regioninės plėtros fondas</t>
  </si>
  <si>
    <t>LR valstybės biudžetas</t>
  </si>
  <si>
    <t>Savivaldybės biudžeto lėšos</t>
  </si>
  <si>
    <t>Privačios lėšos</t>
  </si>
  <si>
    <t>1.1.1. Veiksmas</t>
  </si>
  <si>
    <t>Iš viso uždaviniui:</t>
  </si>
  <si>
    <t>Iš viso veiksmui:</t>
  </si>
  <si>
    <t>Iš viso tikslui:</t>
  </si>
  <si>
    <t>1.1.2. Veiksmas</t>
  </si>
  <si>
    <t>1.2.1. Veiksmas</t>
  </si>
  <si>
    <t>1.2.2. Veiksmas</t>
  </si>
  <si>
    <t>Lėšos strategijos įgyvendinimui</t>
  </si>
  <si>
    <t>Lėšos strategijos administravimui</t>
  </si>
  <si>
    <t>Iš viso vietos plėtros strategijai:</t>
  </si>
  <si>
    <t>ĮVADAS</t>
  </si>
  <si>
    <t>VIETOS PLĖTROS STRATEGIJOS ĮGYVENDINIMO TERITORIJA IR GYVENTOJŲ, KURIEMS TAIKOMA VIETOS PLĖTROS STRATEGIJA, APIBRĖŽTIS</t>
  </si>
  <si>
    <t>TERITORIJA</t>
  </si>
  <si>
    <t>GYVENTOJAI</t>
  </si>
  <si>
    <t>TERITORIJOS, KURIAI RENGIAMA VIETOS PLĖTROS STRATEGIJA, ANALIZĖ</t>
  </si>
  <si>
    <t>POREIKIŲ IR GALIMYBIŲ ANALIZĖ</t>
  </si>
  <si>
    <t>STIPRYBIŲ, SILPNYBIŲ, GALIMYBIŲ IR GRĖSMIŲ ANALIZĖ</t>
  </si>
  <si>
    <t>STIPRYBĖS</t>
  </si>
  <si>
    <t>SILPNYBĖS</t>
  </si>
  <si>
    <t>GALIMYBĖS</t>
  </si>
  <si>
    <t>GRĖSMĖS</t>
  </si>
  <si>
    <t>1.</t>
  </si>
  <si>
    <t>2.</t>
  </si>
  <si>
    <t>3.</t>
  </si>
  <si>
    <t>4.</t>
  </si>
  <si>
    <t>GYVENAMOSIOS VIETOVĖS BENDRUOMENĖS DALYVAVIMO RENGIANT STRATEGIJĄ EIGA</t>
  </si>
  <si>
    <t>VIEŠIEJI PRISTATYMAI IR KONSULTACIJOS</t>
  </si>
  <si>
    <t>VIETOS PLĖTROS STRATEGIJOS VALDYMO, STEBĖSENOS IR VERTINIMO TVARKA</t>
  </si>
  <si>
    <t>VPS VALDYMAS, STEBĖSENA, VERTINIMAS IR KEITIMAI</t>
  </si>
  <si>
    <t>viso 2022-2029 m.</t>
  </si>
  <si>
    <t>Savivaldybės žemėlapis. Žiūrėta [2023-02-20]. Prieiga internete: https://www.openstreetmap.org/#map=13/55.2423/24.7633</t>
  </si>
  <si>
    <t xml:space="preserve">Lietuvos statistikos departamentas. Statistinių rodiklių analizė - nuolatinių gyventojų skaičius metų pradžioje. Žiūrėta [2023-02-20]. Prieigai internete: https://osp.stat.gov.lt/statistiniu-rodikliu-analize#/ </t>
  </si>
  <si>
    <t xml:space="preserve">Lietuvos statistikos departamentas. Statistinių rodiklių analizė - nuolatinių gyventojų amžiaus struktūra metų pradžioje. Žiūrėta [2023-02-20]. Prieigai internete: https://osp.stat.gov.lt/statistiniu-rodikliu-analize#/ </t>
  </si>
  <si>
    <t xml:space="preserve">Lietuvos statistikos departamentas. Statistinių rodiklių analizė - natūrali gyventojų kaita. Žiūrėta [2023-02-20]. Prieigai internete: https://osp.stat.gov.lt/statistiniu-rodikliu-analize#/ </t>
  </si>
  <si>
    <t xml:space="preserve">Lietuvos statistikos departamentas. Statistinių rodiklių analizė - atvykusieji ir imigrantai; išvykusieji ir emigrantai. Žiūrėta [2023-02-20]. Prieigai internete: https://osp.stat.gov.lt/statistiniu-rodikliu-analize#/ </t>
  </si>
  <si>
    <t>Ukmergės rajono savivaldybės socialinių paslaugų planas, patvirtintas Ukmergės rajono  savivaldybės taryboje 2022 m. balandžio 28 d. Nr. 7-107 . Žiūrėta [2023-02-20].</t>
  </si>
  <si>
    <t xml:space="preserve">Lietuvos statistikos departamentas. Statistinių rodiklių analizė - veikiančių mažų ir vidutinių įmonių skaičius metų pradžioje; veikiantys ūkio subjektai metų pradžioje. Žiūrėta [2023-02-20]. Prieigai internete: https://osp.stat.gov.lt/statistiniu-rodikliu-analize#/ </t>
  </si>
  <si>
    <t xml:space="preserve">Lietuvos statistikos departamentas. Statistinių rodiklių analizė - registruotų bedarbių ir darbingo amžiaus gyventojų santykis. Žiūrėta [2023-02-20]. Prieigai internete: https://osp.stat.gov.lt/statistiniu-rodikliu-analize#/ </t>
  </si>
  <si>
    <t>Ukmergės rajono savivaldybės skyrių duomenys</t>
  </si>
  <si>
    <t>Lietuvos Respublikos socialinė ir dabo misterija. Žiūrėta [2023-02-20].Prieiga internete Statistika | https://socmin.lrv.lt/lt/veiklos-sritys/seima-ir-vaikai/socialine-parama-seimoms-ir-vaikams/statistika</t>
  </si>
  <si>
    <t>Socialinių pašalpų gavėjų skaičiaus augimas</t>
  </si>
  <si>
    <t>Lietuvos Respublikos socialinė ir dabo misterija. Žiūrėta [2023-02-20].Prieiga internete https://socmin.lrv.lt/lt/veiklos-sritys/socialine-integracija/asmenu-su-negalia-itrauktis/statistika-2</t>
  </si>
  <si>
    <t>Eil. Nr.</t>
  </si>
  <si>
    <t>5.</t>
  </si>
  <si>
    <t>Ukmergės miesto VVG teritorijos plėtros poreikiai</t>
  </si>
  <si>
    <t xml:space="preserve">Poreikį pagrindžiančio rodiklio Nr. </t>
  </si>
  <si>
    <t>Didinti verslo produktyvumą ir skatinti tvaraus ir socialiai atsakingo verslo vystymą</t>
  </si>
  <si>
    <t>R10; R11; R12; R13;R4;R5;R6;R24</t>
  </si>
  <si>
    <t>R10; R11; R12; R13;R14;R15;R17;
R18;R19;R20;R21;
R22;R23;R24</t>
  </si>
  <si>
    <t>R3;R6;R7;R10;R19;
R20;R21;R22;R23;R24</t>
  </si>
  <si>
    <t>R1;R2;R22;R24</t>
  </si>
  <si>
    <t>R15;R16;R17;R18;
R19;R20;R21;R22;
R23;R24</t>
  </si>
  <si>
    <t>Didėjantis darbingo amžiaus gyventojų skaičius</t>
  </si>
  <si>
    <t>Miesto išsidėstymas ir geografinė padėtis yra patogi vystyti verslui</t>
  </si>
  <si>
    <t>Dauguma socialinių paslaugų įstaigų yra susitelkusios Ukmergės mieste, miesto gyventojai turi galimybę gauti daug ir įvairių socialinių paslaugų</t>
  </si>
  <si>
    <t>Dauguma socialinių paslaugų įstaigų, kitas paslaugas teikiančių istaigų yra susitelkusios Ukmergės mieste, miesto gyventojai turi galimybę gauti daug ir įvairių socialinių paslaugų</t>
  </si>
  <si>
    <t>Ukmergės rajone gyventojai jaunėja, atsikrausto vis naujų darbingo amžiaus gyvenotojų</t>
  </si>
  <si>
    <t>Miringumas viršyje gimstatumą, kas lemia natūralią gyventojų kaitą</t>
  </si>
  <si>
    <t>Į rajoną atvyko gyventi daugiuau žmonių nei išvyko</t>
  </si>
  <si>
    <t>Socialinė infrastruktūra nepritaikyta šių dienų lūkesčius atitinkančių gyventojų ir turistų  poreikių  patenkinimui</t>
  </si>
  <si>
    <t xml:space="preserve">Menkos galimybės (jų nebūvimas) gauti visas reikiamas paslaugas vienoje vietoje </t>
  </si>
  <si>
    <t>Trūksta šiuolaikiškų erdvių bendradarbiavimui ir tinklaveikai</t>
  </si>
  <si>
    <t xml:space="preserve">Nuoseklus darbas užimtumo, socialinės aprėpties, pajamų didinimo srityse, gali padėti Ukmergės miestui lygiuotis į kitas Lietuvos savivaldybes </t>
  </si>
  <si>
    <t>Nepakankamas viešojo ir privačiojo sektoriaus finansavimas socialinėms, užimtumo ir verslumo problemoms spręsti.</t>
  </si>
  <si>
    <t>Tikslinių grupių nepasiekiamumas ir nepakankama informacijos sklaida sumažins iškeltų Ukmergės miesto bedarbystės problemų sprendimą</t>
  </si>
  <si>
    <t>Noras bendradarbiauti su kitais siekiant bendro tikslo</t>
  </si>
  <si>
    <t xml:space="preserve">Užtikrinti kokybiškas prevencijos priemones ir gerinti sveikatos raštingumą siekiant didinti rajono gyventojų sveikatos atsparumą grėsmėms </t>
  </si>
  <si>
    <t>Kompleksiškai organizuojant viešąsias paslaugas  būtų galima pasiekti masto ekonomijos efektą ir taupyti lėšas</t>
  </si>
  <si>
    <t xml:space="preserve">Dėl netolygiai išvystytų socialinių paslaugų bei infrastruktūros trūkumo neužtikrinami mažiau galimybių turinčių gyventojų poreikiai. </t>
  </si>
  <si>
    <t>ES, nacionaliniai reguliaciniai reikalavimai didina kaštus viešųjų paslaugų teikimui</t>
  </si>
  <si>
    <t>VIETOS PLĖTROS STRATEGIJOS TIKSLAI, UŽDAVINIAI IR JŲ ĮGYVENDINIMO STEBĖSENOS RODIKLIAI, ĮSKAITANT IŠMATUOJAMAS REZULTATO SIEKTINAS REIKŠMES</t>
  </si>
  <si>
    <t>1. TIKSLAS – Skatinti integruotą ir įtraukią socialinę ir ekonominę plėtrą Ukmergės mieste</t>
  </si>
  <si>
    <t>TIKSLO 1 ALTERNATYVA</t>
  </si>
  <si>
    <t>Rezultato rodiklio pavadinimas</t>
  </si>
  <si>
    <t>Pradinė reikšmė (2023 m)</t>
  </si>
  <si>
    <t>Siekiama reikšmė (2028 m)</t>
  </si>
  <si>
    <t>Pilietinės visuomenės ir privačiojo sektoriaus subjektai, dalyvavę rengiant ir (ar) įgyvendinant vietos plėtros strategijas / asmenys</t>
  </si>
  <si>
    <t>Bendruomenės inicijuotos vietos plėtros (BIVP) projektų veiklų dalyvių, kurie po dalyvavimo veiklose toliau dalyvauja socialinei integracijai skirtose veiklose ir (ar) darbo rinkoje, dalis / proc</t>
  </si>
  <si>
    <t>Paramą gavusiuose subjektuose sukurtos darbo vietos / skaičius</t>
  </si>
  <si>
    <t xml:space="preserve">1.1 UŽDAVINYS – Kurti partnerystės ir bendradarbiavimo ryšius tarp sektorių ir skatinti darnų t.y. kompleksinį ekonominiu, socialiniu ir aplinkosauginiu požiūriu Ukmergės miesto vystymąsi </t>
  </si>
  <si>
    <t>Produkto rodiklio pavadinimas</t>
  </si>
  <si>
    <t>Pradinė reikšmė</t>
  </si>
  <si>
    <t>Siekiama reikšmė</t>
  </si>
  <si>
    <t>Socialinio verslo subjektai, per BIVP projektus gavę paramą socialinio verslo kūrimui ar plėtrai / skaičius</t>
  </si>
  <si>
    <t>Paramą gavusios įmonės (iš jų: labai mažos, mažosios) / įmonės</t>
  </si>
  <si>
    <t>1.2 UŽDAVINYS – Plėtoti veiklas, susijusias su  socialine, ekonomine ir ekologine plėtra bendruomenėje kartu telkti Ukmergės miesto gyventojus, organizacijas ir įstaigas bendrų sociokultūrinių ir (arba) neformalaus švietimo veiklų vykdymui</t>
  </si>
  <si>
    <t>BIVP projektai, kuriuos įgyvendino NVO ir (arba) kurie įgyvendinti kartu su partneriu</t>
  </si>
  <si>
    <t>UKMERGĖS  MIESTO 2022-2029 M. VIETOS PLĖTROS STRATEGIJOS FINANSINIS VEIKSMŲ PLANAS</t>
  </si>
  <si>
    <t>1. TIKSLAS - Skatinti integruotą ir įtraukią socialinę ir ekonominę plėtrą Ukmergės mieste</t>
  </si>
  <si>
    <t xml:space="preserve">1. </t>
  </si>
  <si>
    <t>Skatinti integruotą ir įtraukią socialinę ir ekonominę plėtrą Ukmergės mieste</t>
  </si>
  <si>
    <t xml:space="preserve">1.1 UŽDAVINYS - Kurti partnerystės ir bendradarbiavimo ryšius tarp sektorių ir skatinti darnų t.y. kompleksinį ekonominiu, socialiniu ir aplinkosauginiu požiūriu Ukmergės miesto vystymąsi </t>
  </si>
  <si>
    <t>1.1.</t>
  </si>
  <si>
    <t xml:space="preserve">Kurti partnerystės ir bendradarbiavimo ryšius tarp sektorių ir skatinti darnų t.y. kompleksinį ekonominiu, socialiniu ir aplinkosauginiu požiūriu Ukmergės miesto vystymąsi </t>
  </si>
  <si>
    <t>1.2 UŽDAVINYS - Plėtoti veiklas, susijusias su  socialine, ekonomine ir ekologine plėtra bendruomenėje kartu telkti Ukmergės miesto gyventojus, organizacijas ir įstaigas bendrų sociokultūrinių ir (arba) neformalaus švietimo veiklų vykdymui</t>
  </si>
  <si>
    <t>1.2.</t>
  </si>
  <si>
    <t>Plėtoti veiklas, susijusias su  socialine, ekonomine ir ekologine plėtra bendruomenėje kartu telkti Ukmergės miesto gyventojus, organizacijas ir įstaigas bendrų sociokultūrinių ir (arba) neformalaus švietimo veiklų vykdymui</t>
  </si>
  <si>
    <t>1.2.3. Veiksmas</t>
  </si>
  <si>
    <t>1.2.4. Veiksmas</t>
  </si>
  <si>
    <t>1.2.5. Veiksmas</t>
  </si>
  <si>
    <t>1.2.6. Veiksmas</t>
  </si>
  <si>
    <t>1.2.7. Veiksmas</t>
  </si>
  <si>
    <t>Plėtoti veiklas, susijusias su  socialine, ekonomine ir ekologine plėtra Ukmergės mieste. Telkti įstaigas, įmones ir organziacijas bendroms sociokultūrinėms ir neformalaus švietimo veikloms</t>
  </si>
  <si>
    <r>
      <t xml:space="preserve">Ukmergės miesto VVG vietos plėtros strategija parengta įgyvendinant projektą Ukmergės miesto vietos veiklos grupės 2023-2027 metų vietos plėtros strategijos rengimas", parengtą pagal 2022–2030 m. plėtros programos valdytojos Lietuvos Respublikos vidaus reikalų ministerijos Viešojo valdymo plėtros programos pažangos priemonės Nr. 01-004-08-04-01 „Didinti visuomenės įsitraukimą į vietos problemų sprendimą“ veiklą „Bendruomenės inicijuotos vietos plėtros metodo (BIVP) taikymas: parama vietos plėtros strategijų rengimui.
Bendruomenės inicijuota vietos plėtra – tai dalyvavimu grindžiamas požiūris į vystymąsi, kuris įtraukia bendruomenes į savo plėtros poreikius ir prioritetų bei veiksmų jiems spręsti nustatymą. BIVP taikymas gali lemti tvaraus vystymosi rezultatus, bendruomenių įgalinimą ir didesnę atsakomybę už vystymosi iniciatyvas. BIVP sprendžia </t>
    </r>
    <r>
      <rPr>
        <b/>
        <sz val="12"/>
        <color theme="1"/>
        <rFont val="Times New Roman"/>
        <family val="1"/>
        <charset val="186"/>
      </rPr>
      <t xml:space="preserve">šias problemas: </t>
    </r>
    <r>
      <rPr>
        <sz val="12"/>
        <color theme="1"/>
        <rFont val="Times New Roman"/>
        <family val="1"/>
        <charset val="186"/>
      </rPr>
      <t xml:space="preserve">
1. </t>
    </r>
    <r>
      <rPr>
        <b/>
        <sz val="12"/>
        <color theme="1"/>
        <rFont val="Times New Roman"/>
        <family val="1"/>
        <charset val="186"/>
      </rPr>
      <t xml:space="preserve">skurdo mažinimo ir bendruomenės įtraukimo į sprendimų priėmimą </t>
    </r>
    <r>
      <rPr>
        <sz val="12"/>
        <color theme="1"/>
        <rFont val="Times New Roman"/>
        <family val="1"/>
        <charset val="186"/>
      </rPr>
      <t>- BIVP naudojama nustatant ir šalinant pagrindines skurdo priežastis bendruomenėse. Įtraukdami bendruomenę į plėtros procesą, padeda kurti tvarius sprendimus, atitinkančius bendruomenės poreikius ir problemas.                                                                                                                                                    2.</t>
    </r>
    <r>
      <rPr>
        <b/>
        <sz val="12"/>
        <color theme="1"/>
        <rFont val="Times New Roman"/>
        <family val="1"/>
        <charset val="186"/>
      </rPr>
      <t xml:space="preserve"> aplinkosaugos</t>
    </r>
    <r>
      <rPr>
        <sz val="12"/>
        <color theme="1"/>
        <rFont val="Times New Roman"/>
        <family val="1"/>
        <charset val="186"/>
      </rPr>
      <t xml:space="preserve"> - BIVP naudojama skatinant tvarią aplinkosaugos praktiką ir išsaugojimą bei tvarų naudojimą. Įtraukdama bendruomenes į aplinkosaugos iniciatyvų nustatymą ir įgyvendinimą, padeda užtikrinti, kad šios iniciatyvos būtų tvarios. 
3. </t>
    </r>
    <r>
      <rPr>
        <b/>
        <sz val="12"/>
        <color theme="1"/>
        <rFont val="Times New Roman"/>
        <family val="1"/>
        <charset val="186"/>
      </rPr>
      <t>sveikatos ir sveikos gyvensenos</t>
    </r>
    <r>
      <rPr>
        <sz val="12"/>
        <color theme="1"/>
        <rFont val="Times New Roman"/>
        <family val="1"/>
        <charset val="186"/>
      </rPr>
      <t xml:space="preserve"> – sveikata ir sveika gyvensena yra glaudžiai susijusios temos, kadangi vietos plėtra gali turėti didelę įtaką gyventojų sveikatai ir gerovei. Bendruomenės gali inicijuoti vietos plėtrą, siekdamos pagerinti savo aplinką ir gyvenimo sąlygas. Tokia plėtra gali apimti įvairius projektus, pvz., naujų parkų, žaidimų aikštelių ar sporto įrenginių statybą, viešojo transporto ir dviračių takų infrastruktūros tobulinimą, socialinės infrastruktūros kūrimą ir kt. Visi šie projektai gali turėti tiesioginės ar netiesioginės įtakos gyventojų sveikatai.
4.</t>
    </r>
    <r>
      <rPr>
        <b/>
        <sz val="12"/>
        <color theme="1"/>
        <rFont val="Times New Roman"/>
        <family val="1"/>
        <charset val="186"/>
      </rPr>
      <t xml:space="preserve"> švietimo</t>
    </r>
    <r>
      <rPr>
        <sz val="12"/>
        <color theme="1"/>
        <rFont val="Times New Roman"/>
        <family val="1"/>
        <charset val="186"/>
      </rPr>
      <t xml:space="preserve"> - BIVP naudojama siekiant pagerinti prieigą prie švietimo ir skatinti kokybiškus švietimo rezultatus. Įtraukdama bendruomenes į neformalių švietimo iniciatyvų kūrimą, užtikrina, kad šios iniciatyvos būtų aktualios vietiniu mastu ir atitiktų bendruomenės poreikius.                                                                                                                                                                             </t>
    </r>
    <r>
      <rPr>
        <b/>
        <sz val="12"/>
        <color theme="1"/>
        <rFont val="Times New Roman"/>
        <family val="1"/>
        <charset val="186"/>
      </rPr>
      <t xml:space="preserve">BIVP taikymas padeda pasiekti tvaraus vystymosi rezultatų ir padidinti bendruomeniatsakomybę už vystymosi iniciatyvas. </t>
    </r>
    <r>
      <rPr>
        <sz val="12"/>
        <color theme="1"/>
        <rFont val="Times New Roman"/>
        <family val="1"/>
        <charset val="186"/>
      </rPr>
      <t xml:space="preserve">
Ukmergės mieste gyventojų socialinių paslaugų poreikius sąlygoja įvairūs veiksniai: gyventojų sveikatos problemos, socialinė rizika (suaugusių šeimos narių priklausomybės ligos, socialinių įgūdžių stoka, nedalyvavimas vaikų auklėjime bei ugdyme, vaikų mokyklos nelankymas, gaunamos valstybės paramos naudojimas ne šeimos ir vaikų interesams; psichologinis, fizinis, seksualinis smurtas; motyvacijos stoka), nedarbas, finansiniai sunkumai ir kt. Šių socialinių problemų susidarymą lemia gyventojų demografinė sudėtis, rajono ekonominis išsivystymas, didėjantis socialinių problemų turinčių asmenų skaičius. Kita didelė problema – migracija iš Ukmergės miesto, ypač jaunų žmonių. Nors Ukmergės miesto geografinė padėtis yra pakankamai patogi verslui steigtis, tačiau didelė dalis miesto gyventojų, ypač jaunų, profesines arba aukštąsias mokyklas baigusių asmenų, taip pat kvalifikuotų specialistų migruoja į didžiuosiu miestus, ne tik dėl darbo pasiūlos, tačiau ir dėl kitų veiksnių, tokių kaip laisvalaikis, vaikų užimtumas ir panašiai. 
Siekdama spręsti esamas Ukmergės miesto socialinės atskirties ir ekonominės integracijos problemas, didinti socialinę įtrauktį ir vykdyti veiklas, skirtas skurdo mažinimui, į veiklas įtraukiant konkrečias tikslines grupes, Ukmergės miesto VVG parengė Ukmergės miesto VVG vietos plėtros strategiją. 
Siekiant sukurti efektyvią Vietos plėtros strategiją, buvo atlikta išsami vidinės ir išorinės aplinkos analizė, nustatytos stipriosios ir silpnosios Ukmergės miesto pusės, taip pat esamos galimybės ir grėsmės, iškelti aiškūs ir pamatuojami tikslai. Ukmergės miesto vietos plėtros strategija siekiama ne vien atskleisti tikslinių grupių problemas, bet ir stiprinti jos socialinius bei ekonominius pranašumus, pasinaudojant Ukmergės miesto gyventojų gebėjimais ir turimais vietos ištekliais. Taip pat Ukmergės miesto VVG vietos plėtros strategija padės išspręsti kitą labai svarbią miestui problemą, t. y. pritraukti daugiau jaunų žmonių gyventi Ukmergėje, čia kurti šeimas ir verslus. 
</t>
    </r>
    <r>
      <rPr>
        <b/>
        <sz val="12"/>
        <color theme="1"/>
        <rFont val="Times New Roman"/>
        <family val="1"/>
        <charset val="186"/>
      </rPr>
      <t>Informacija apie Ukmergės miesto vietos veiklos grupę (toliau – Ukmergės miesto VVG)</t>
    </r>
    <r>
      <rPr>
        <sz val="12"/>
        <color theme="1"/>
        <rFont val="Times New Roman"/>
        <family val="1"/>
        <charset val="186"/>
      </rPr>
      <t xml:space="preserve">
2015 m. kovo mėnesį susiformavo iniciatyvinė grupė, kurią sudarė UAB „SP consulting“ ir VšĮ „Lyderių karta“, ir kreipėsi į Ukmergės rajono savivaldybę su prašymu pritarti asociacijos „Ukmergės miesto vietos veiklos grupė“ (toliau – Asociacija) steigimui ir tapti viena iš steigėjų. 
2015 m. kovo 26 d. 2015 m. balandžio 1 d. buvo pasirašyta Asociacijos steigimo sutartis. 2015 m. balandžio 2 d. įvyko  Asociacijos steigiamasis susirinkimas, kurio metu: 1) patvirtinti Asociacijos įstatai; 2) išrinktas vienasmenis valdymo organas – pirmininkas. 
Asociacija 2015 m. balandžio 16 d. įregistruota Lietuvos Respublikos juridinių asmenų registre.
Formuojant Ukmergės miesto VVG buvo atsižvelgta į visus bendruomenių inicijuotos vietos plėtros  principus: 
1) skirtingų partnerių bendradarbiavimo arba partnerystės; 
2) iniciatyvos „iš apačios į viršų“ įgyvendinimo; 
3) teritorinio vientisumo; 
4) lygiavertiškumo; 
5) viešumo; 
6) įtraukimo ir skaidrumo. 
Šiuo metu Ukmergės miesto VVG sudaro 21 narys (žr. 1 priedą), kurie atstovauja tris skirtingus sektorius: vietos valdžios 1 narys, bendruomneninės organizacijos ir kitos NVO 14 narių, verslo sektorius 6 nariai. 
Ukmergės miesto VVG valdybą sudaro 12 narių, kurių atstovavimas visiškai atitinka Vietos plėtros strategijų rengimo ir atrankos taisyklių, patvirtintų Lietuvos Respublikos vidaus reikalų ministro 2022 m. spalio 28 d. įsakymu Nr. 1V-672, reikalavimus: 4 valdybos nariai atstovauja bendruomeninėms organizacijoms ir kitoms NVO; 4 valdybos nariai atstovauja įmonėms (privatiems juridiniams asmenims) ir 4 valdybos nariai atstovauja vietos valdžios sektoriui. 
Ukmergės miesto VVG valdyboje taip pat išlaikyta lyčių pusiausvyra: 50 % valdybos sudaro moterys (6 valdybos narės) ir 50 % vyrai (6 valdybos nariai). Ukmergės miesto VVG valdyboje taip pat yra narys jaunesnis negu 29 metų ir savivaldybės jaunimo reikalų tarybos. Taip pat Ukmergės miesto vietos veiklos grupės valdyba sudaryta vadovaujantis šiais principais: partnerystės ir atvirumo; lyčių lygybės; nediskriminavimo; jaunimo dalyvavimo.
Efektyvų Ukmergės miesto VVG vietos plėtros strategijos rengimą ir valdymą ateityje užtikrins Ukmergės miesto VVG nariai, valdyba, pirmininkas ir administracijos darbuotojai. 
Ukmergės miesto VVG valdymo organai: 
1) visuotinis narių susirinkimas; 
2) vienasmenis valdymo organas – pirmininkas; 
3) kolegialus valdymo organas – valdyba. 
Šiuo metu Ukmergės VVG darbuotojų neturi, tačiau, patvirtinus Ukmergės miesto VVG vietos plėtros strategiją, planuojama įdarbinti administracijos darbuotojus – projektų vadovą ir finansininką. 
Ukmergės miesto VVG kontaktiniai duomenys:
Pirmininkė: Asta Leonavičienė
Adresas: Kęstučio a. 3, Ukmergė
Tel.: 8 614 60330
El. p.: ukmergesmiestovvg@gmail.com
Ukmergės miesto VVG vertybės
Siekdami veiklos skaidrumo ir veiklos efektyvumo, Ukmergės miesto VVG apibrėžė visiems grupės nariams priimtinas darbo ir bendravimo vertybes:
1)	partnerystė ir pasitikėjimas;
2)	socialinė atsakomybė;
3)	pagarba kito nuomonei, empatija;
4)	pareigingumas, įsipareigojimų vykdymas;
5)	turimų žmogiškųjų išteklių tausojimas ir žinių panaudojimas;
6)	pasitikėjimas komandiniu sprendimu;
7)	idėjinis pasišventimas;
8)	kūrybiškumas;
9)	mokymasis ir naujų technologijų naudojimas
10)	ekologiško ir sveiko požiūrio diegimas
11)	naujas požiūris;
12)	viešumas, atskaitomybė ir skaidrumas. 
Veiklos sėkmė priklauso nuo to, kaip garbingai ir sąžiningai mes elgiamės vienas su kitu, kaip priimame priešingas nuomones ir pažiūras, kaip gerbiame kitų tikėjimą ir įsitikinimus. Veiklos sėkmė vadovaujasi principu, kad „nebūna kvailų idėjų, būna tik neatrastų sprendimo būdų“.
</t>
    </r>
    <r>
      <rPr>
        <b/>
        <sz val="12"/>
        <color theme="1"/>
        <rFont val="Times New Roman"/>
        <family val="1"/>
        <charset val="186"/>
      </rPr>
      <t>Ukmergės miesto VVG vizija:</t>
    </r>
    <r>
      <rPr>
        <sz val="12"/>
        <color theme="1"/>
        <rFont val="Times New Roman"/>
        <family val="1"/>
        <charset val="186"/>
      </rPr>
      <t xml:space="preserve"> 
Ukmergės miestas – tai darniai, socialiniu, ekonominiu ir aplinkosauginiu požiūriu, besivystanti teritorija, kurioje subalansuotai tenkinami materialiniai, socialiniai ir kultūriniai gyventojų poreikiai. Ukmergės miestas tai vieta, kurioje:
1) žmonės gyvena socialiai saugioje, patogioje aplinkoje;
2) didėja gyventojų verslumas ir užimtumas;
3) plėtojami socialiai atsakingi ir socialiniai verslai;
4) auga žmonių išsilavinimas bei socialiniai įgūdžiai, žmonės aktyviau dalyvauja visuomeniniame gyvenime;
5) mažėja emigracijos mastai, jauni žmonės mieliau lieka gyventi Ukmergės mieste. 
</t>
    </r>
    <r>
      <rPr>
        <b/>
        <sz val="12"/>
        <color theme="1"/>
        <rFont val="Times New Roman"/>
        <family val="1"/>
        <charset val="186"/>
      </rPr>
      <t>Ukmergės miesto VVG misija:</t>
    </r>
    <r>
      <rPr>
        <sz val="12"/>
        <color theme="1"/>
        <rFont val="Times New Roman"/>
        <family val="1"/>
        <charset val="186"/>
      </rPr>
      <t xml:space="preserve"> skatinant lygybę tarp gyventojų, plėtojant bei modernizuojant socialines paslaugas ir jų teikimo procesus, skatinant įmonių socialinę atsakomybę ir socialinio verslo idėjos įgyvendinimą, kuriama socialinė ir ekonominė gerovė visiems Ukmergės miesto gyventojams. </t>
    </r>
  </si>
  <si>
    <t xml:space="preserve">  </t>
  </si>
  <si>
    <r>
      <t xml:space="preserve">Ukmergės rajonas yra centrinėje Lietuvos dalyje. Palanki rajono geografinė padėtis užtikrina palankias galimybes susisiekimui su didžiausiais Lietuvos miestais. Atstumas iki Vilniaus – 78 km, Kauno – 69 km, Utenos – 64 km, Panevėžio – 71 km. Rajonas šiaurėje ribojasi su Anykščių, šiaurės vakaruose – Panevėžio, vakaruose – Kėdainių rajonais. Pietvakariuose yra Jonavos, pietryčiuose – Širvintų, rytuose – Molėtų rajonai. Ukmergės rajonas priklauso Sostinės regionui. Rajonas suskirstytas į 12 seniūnijų: Ukmergės miesto, Deltuvos, Vidiškių, Siesikų, Pivonijos, Taujėnų, Želvos, Pabaisko, Veprių, Šešuolių, Lyduokių, Žemaitkiemio. 
Teritorija, kuriai rengiama ši vietos plėtros strategija – Ukmergės miesto seniūnija, kuri visiškai atitinka Ukmergės miesto teritoriją, t. y. vietos plėtros strategijos įgyvendinimo teritoriją. 
Ukmergės miesto plotas – 20,5 km2. Miestas suskirstytas į Senamiesčio, Pašilės, Pivonijos, Dukstynos, Krekšlių, Mirabalio, Smėlių, Šlapių ir Užupio rajonus.
                                                 </t>
    </r>
    <r>
      <rPr>
        <i/>
        <sz val="11"/>
        <color theme="1"/>
        <rFont val="Times New Roman"/>
        <family val="1"/>
        <charset val="186"/>
      </rPr>
      <t>1. pav. Vietos plėtros strategijos įgyvendinimo teritorija [1]</t>
    </r>
    <r>
      <rPr>
        <sz val="12"/>
        <color theme="1"/>
        <rFont val="Times New Roman"/>
        <family val="1"/>
        <charset val="186"/>
      </rPr>
      <t xml:space="preserve">
</t>
    </r>
  </si>
  <si>
    <r>
      <t xml:space="preserve">Ukmergės miesto gyventojų skaičius 2022 m. sausio 1 d. buvo 20 915 žmonės, tai sudarė 61,46 procentus visų rajono gyventojų (2022 metų pradžioje rajone gyveno 34 028 gyventojai). Didžiąją rajono gyventojų dalį – 20 310  žmonių (59,69 proc.) – sudaro darbingo amžiaus žmonės, pensinio amžiaus  – 9 338 žmonės (27,44 proc.), vaikų iki 15 metų  Ukmergės mieste yra  4 728  (13,89 proc.). Ukmergės rajone 2022 metų pradžioje gyveno 46,33 proc.(15 765 gyventojai) vyrai ir 53,67 proc. (18 263 gyventojai) moterys. [2]
</t>
    </r>
    <r>
      <rPr>
        <b/>
        <sz val="12"/>
        <color theme="1"/>
        <rFont val="Times New Roman"/>
        <family val="1"/>
        <charset val="186"/>
      </rPr>
      <t>Ukmergės miesto VVG vietos plėtros strategija orientuota į šias tikslines grupes:</t>
    </r>
    <r>
      <rPr>
        <sz val="12"/>
        <color theme="1"/>
        <rFont val="Times New Roman"/>
        <family val="1"/>
        <charset val="186"/>
      </rPr>
      <t xml:space="preserve">
</t>
    </r>
    <r>
      <rPr>
        <i/>
        <sz val="12"/>
        <color theme="1"/>
        <rFont val="Times New Roman"/>
        <family val="1"/>
        <charset val="186"/>
      </rPr>
      <t>4.9. konkretaus uždavinio „Didinant socialinę ir ekonominę marginalizuotų bendruomenių, migrantų ir nepalankias sąlygas turinčių grupių integraciją įgyvendinant integruotas priemones, įskaitant aprūpinimą būstu ir socialinių paslaugų teikimą“ tikslinė grupė:</t>
    </r>
    <r>
      <rPr>
        <sz val="12"/>
        <color theme="1"/>
        <rFont val="Times New Roman"/>
        <family val="1"/>
        <charset val="186"/>
      </rPr>
      <t xml:space="preserve">
1) gausios šeimos; 
2) neįgalūs asmenys;  asmenys, turintys intelekto ir (ar) psichikos negalią, jų šeimos (globėjai, rūpintojai); 
3) socialiai pažeidžiami, socialinę riziką (atskirtį) patiriantys asmenys (pvz., nusikaltimų aukos, benamiai, priklausomybėmis sergantys asmenys, grįžę iš įkalinimo įstaigų asmenys, mažiau galimybių turintys jaunuoliai ir kt.); 
4) asmenys, kuriems nustatytas socialinių paslaugų poreikis; 
5) migrantai, priklausantys pažeidžiamų asmenų grupėms; 
6) nepalankias sąlygas turintys vietos gyventojai; 
7) nepalankias sąlygas turintys vaikai, mokiniai, ikimokyklinio ir priešmokylinio amžiaus vaikai.
</t>
    </r>
    <r>
      <rPr>
        <i/>
        <sz val="12"/>
        <color theme="1"/>
        <rFont val="Times New Roman"/>
        <family val="1"/>
        <charset val="186"/>
      </rPr>
      <t>4.7. konkretaus uždavinio „Skatinti aktyvią įtrauktį, siekiant propaguoti lygias galimybes ir aktyvų dalyvavimą ir gerinti įsidarbinamumą“ tikslinė grupė:</t>
    </r>
    <r>
      <rPr>
        <sz val="12"/>
        <color theme="1"/>
        <rFont val="Times New Roman"/>
        <family val="1"/>
        <charset val="186"/>
      </rPr>
      <t xml:space="preserve">
1) socialiai pažeidžiami, socialinę riziką (atskirtį) patiriantys asmenys; 
2) asmenys, besiruošiantys išeiti ir išėję iš įkalinimo vietų; 
3) tautinės mažumos; 
4) mažiau galimybių turintis jaunimas; 
5) migrantai; 
6) apsaugos nuo smurto artimoje aplinkoje srityje dirbantys asmenys; 
7) smurtą patiriantys asmenys;                                                                                                                                                                         8) savivaldos, verslo, NVO ir žiniasklaidos atstovai; visuomenė;
9) organizacijos ir asmenys, dalyvaujantys įgyvendinant nacionalinį savanoriškos veiklos modelį.</t>
    </r>
  </si>
  <si>
    <t>Plėtoti esamos socialinės infrastruktūros atnaujinimą, modernizavimą, skatinti išmaniųjų, skaitmeninių poilsio ir paslaugų infrastruktūros plėtrą,socialinių verslų kūrimąsi ir plėtrą, taip mažinant Ukmergės miesto gyventojų socialinę atskirtį</t>
  </si>
  <si>
    <t>Plėtoti juridinių asmenų gebėjimus ir sąlygas (infrastruktūrą) perimti ir (arba) teikti viešąsias paslaugas ir (arba) vystyti socialiai atsakingą  ir (arba) socialinį verslą, bei vykdyti kitas ekonomines veiklas</t>
  </si>
  <si>
    <t>Plėtoti bendradarbiavimo ir partnerystės ryšius tarp sektorių, įstaigų ir organizacijų – kurti paslaugų paketus ir bendras veiklas</t>
  </si>
  <si>
    <r>
      <rPr>
        <b/>
        <sz val="12"/>
        <color theme="1"/>
        <rFont val="Times New Roman"/>
        <family val="1"/>
        <charset val="186"/>
      </rPr>
      <t>1) Ukmergės miesto VVG organai, atsakingi už veiksmų, skirtų vietos plėtros strategijai įgyvendinti atranką, strategijos įgyvendinimo koordinavimą ir stebėseną:</t>
    </r>
    <r>
      <rPr>
        <sz val="12"/>
        <color theme="1"/>
        <rFont val="Times New Roman"/>
        <family val="1"/>
        <charset val="186"/>
      </rPr>
      <t xml:space="preserve">
</t>
    </r>
    <r>
      <rPr>
        <b/>
        <i/>
        <sz val="12"/>
        <color theme="1"/>
        <rFont val="Times New Roman"/>
        <family val="1"/>
        <charset val="186"/>
      </rPr>
      <t>Ukmergės miesto VVG nariai (visuotinis narių susirinkimas):</t>
    </r>
    <r>
      <rPr>
        <sz val="12"/>
        <color theme="1"/>
        <rFont val="Times New Roman"/>
        <family val="1"/>
        <charset val="186"/>
      </rPr>
      <t xml:space="preserve">
1) tvirtina parengtą Ukmergės miesto VVG vietos plėtros strategiją;
2) vertina ir tvirtina kasmetinę Ukmergės miesto VVG vietos plėtros strategijos įgyvendinimo stebėsenos ataskaitą;
3) vykdo Ukmergės miesto VVG darbo skaidrumo, viešumo, tinkamo finansų panaudojimo užtikrinimą ir priežiūrą;
4) tvirtina Ukmergės miesto VVG vietos plėtros strategijos pakeitimus;
5) įgyvendina kitas steigimo dokumentuose nustatytas pareigas.
</t>
    </r>
    <r>
      <rPr>
        <b/>
        <i/>
        <sz val="12"/>
        <color theme="1"/>
        <rFont val="Times New Roman"/>
        <family val="1"/>
        <charset val="186"/>
      </rPr>
      <t>Ukmergės miesto VVG kolegialaus valdymo organo nariai (VVG valdyba):</t>
    </r>
    <r>
      <rPr>
        <sz val="12"/>
        <color theme="1"/>
        <rFont val="Times New Roman"/>
        <family val="1"/>
        <charset val="186"/>
      </rPr>
      <t xml:space="preserve">
1) vadovauja Ukmergės miesto VVG veiklai laikotarpiuose tarp visuotinių narių susirinkimų;
2) priima sprendimus dėl dalyvavimo kitoje projektinėje veikloje;
3) priima ir atleidžia Ukmergės miesto VVG vietos plėtros strategijos administracijos darbuotojus;
4) atlieka projektų lankymą vykdymo vietose ir rekomendacinio pobūdžio vertinimą (bent vieną kartą per projekto priežiūros laikotarpį);
5) įgyvendina kitas steigimo dokumentuose nustatytas pareigas;
6) tvirtina kvietimų teikti vietos projektus dokumentus;
7) priima sprendimus dėl vietos projektų finansavimo.
</t>
    </r>
    <r>
      <rPr>
        <b/>
        <i/>
        <sz val="12"/>
        <color theme="1"/>
        <rFont val="Times New Roman"/>
        <family val="1"/>
        <charset val="186"/>
      </rPr>
      <t>Ukmergės miesto VVG vietos plėtros strategijos administravimo vadovas:</t>
    </r>
    <r>
      <rPr>
        <sz val="12"/>
        <color theme="1"/>
        <rFont val="Times New Roman"/>
        <family val="1"/>
        <charset val="186"/>
      </rPr>
      <t xml:space="preserve">
1) atlieka Ukmergės miesto VVG vietos plėtros strategijos įgyvendinimo stebėseną ir teikia kasmetines ataskaitas visuotiniam narių susirinkimui;
2) rengia ir Ukmergės miesto VVG valdymo organui tvirtinti teikia kvietimų teikti vietos projektus dokumentus;
3) registruoja ir vertina  pateiktus vietos projektus;
4) administruoja Ukmergės miesto VVG vietos plėtros strategiją: pildo Ukmergės miesto VVG vietos plėtros strategijos įgyvendinimo ataskaitas ir kartu su papildomais dokumentais pateikia juos LR Vidaus reikalų ministerijai; 
5) administruoja Ukmergės miesto VVG vietos plėtros strategiją: pildo Ukmergės miesto VVG vietos plėtros strategijos mokėjimo prašymus ir kartu su papildomais dokumentais pateikia juos LR Vidaus reikalų ministerijai;
6) administruoja vietos projektus: vertina vietos projektų vykdytojų viešuosius pirkimus;
7) organizuoja vietos projektų atrankos posėdžius;
8) vykdo nuolatinį Ukmergės miesto VVG teritorijos gyventojų, organizacijų, verslo subjektų informavimą apie parengtą Ukmergės miesto VVG vietos plėtros strategiją, jos tikslus, prioritetus bei priemones;
9) konsultuoja Ukmergės miesto VVG teritorijos gyventojus, organizacijas, verslo subjektus  projektinių idėjų atitikimo Ukmergės miesto VVG vietos plėtros strategijos klausimais;
10) vykdo potencialių vietos projektų vykdytojų mokymą paraiškų, ataskaitų pildymo, ir su tuo susijusių papildomų dokumentų rengimo klausimais; 
11) vykdo viešųjų ryšių kampanijas,  bendrauja su vietos žiniasklaida, rengia straipsnius;
12) organizuoja mokymus Ukmergės miesto VVG nariams ir potencialiems projektų vykdytojams; 
13) kviečia Ukmergės miesto VVG narius į visuotinius ir valdybos posėdžius, rengia posėdžių protokolus;organizuoja susitikimus su potencialiais projektų vykdytojais ir vykdo reguliarius Ukmergės miesto VVG vietos plėtros strategijos įgyvendinimo pristatymus, užtikrina, kad įgyvendinant Ukmergės miesto VVG vietos plėtros strategijos būtų laikomasi visų BIVP bei horizontaliųjų principų;
14) administruoja internetinę svetainę ir socialinius tinklus;
15) administruoja vietos projektus: atlieka projektų vykdytojų pateiktų veiklų grafikų priežiūrą bei pakeitimų derinimą; priima ir tikrina vietos projektų ataskaitas, mokėjimo prašymus ir papildomus dokumentus projekto įgyvendinimo ir priežiūros laikotarpiu.
</t>
    </r>
    <r>
      <rPr>
        <b/>
        <sz val="12"/>
        <color theme="1"/>
        <rFont val="Times New Roman"/>
        <family val="1"/>
        <charset val="186"/>
      </rPr>
      <t>Ukmergės miesto VVG vietos plėtros strategijos finansininkas:</t>
    </r>
    <r>
      <rPr>
        <sz val="12"/>
        <color theme="1"/>
        <rFont val="Times New Roman"/>
        <family val="1"/>
        <charset val="186"/>
      </rPr>
      <t xml:space="preserve">
1) vykdo Ukmergės miesto VVG apskaitos politiką;
2) organizuoja finansinę ir buhalterinę apskaitą ir kontroliuoja, kad ataskaitinių metų duomenys  būtų teisingai ir laiku pateikti finansų bei statistikos organams;
3) registruoja ir vertina  Ukmergės miesto VVG finansinius dokumentus;
</t>
    </r>
    <r>
      <rPr>
        <b/>
        <sz val="12"/>
        <color theme="1"/>
        <rFont val="Times New Roman"/>
        <family val="1"/>
        <charset val="186"/>
      </rPr>
      <t>2) Įgyvendinimo procedūra, nustatant, kaip bus atrenkami veiksmų ir juos įgyvendinančių projektų vykdytojai, užtikrinant Taisyklių 4.5 papunktyje nurodytų principų įgyvendinimą:</t>
    </r>
    <r>
      <rPr>
        <sz val="12"/>
        <color theme="1"/>
        <rFont val="Times New Roman"/>
        <family val="1"/>
        <charset val="186"/>
      </rPr>
      <t xml:space="preserve">
Už nediskriminuojančių ir skaidrių vietos plėtros projektų atrankos kriterijų ir vietos plėtros projektų atrankos procedūrų parengimą yra atsakinga Ukmergės miesto VVG. Atrankos kriterijus tvirtina Ukmergės miesto VVG valdyba. Atrenkant veiksmų ir juos įgyvendinančių projektų vykdytojus bus laikomasi horizontaliųjų principų.
Horizontalieji principai reiškia vertybių ir praktikos rinkinį, kuriame pirmenybė teikiama teisingumui, įtraukčiai ir demokratiniam sprendimų priėmimui. Jie bus naudojami kuriant ir įgyvendinant projektus ir strategiją. Vertinant projektus ir atrenkant projektų vykdytojus vadovausimės šiais principais:
</t>
    </r>
    <r>
      <rPr>
        <b/>
        <sz val="12"/>
        <color theme="1"/>
        <rFont val="Times New Roman"/>
        <family val="1"/>
        <charset val="186"/>
      </rPr>
      <t>1) lygybė:</t>
    </r>
    <r>
      <rPr>
        <sz val="12"/>
        <color theme="1"/>
        <rFont val="Times New Roman"/>
        <family val="1"/>
        <charset val="186"/>
      </rPr>
      <t xml:space="preserve"> į vietos projektų atrankos procedūras įtrauksime visų lyčių atstovus ir sieksime pašalinti disbalansą bei diskriminaciją. Taip pat sudarysime sąlygas visiems teikti vietos projektus neatsižvelgiant į projekto vykdytojų ir tikslinės grupės atstovų lytį. 
</t>
    </r>
    <r>
      <rPr>
        <b/>
        <sz val="12"/>
        <color theme="1"/>
        <rFont val="Times New Roman"/>
        <family val="1"/>
        <charset val="186"/>
      </rPr>
      <t>2) įtraukimas:</t>
    </r>
    <r>
      <rPr>
        <sz val="12"/>
        <color theme="1"/>
        <rFont val="Times New Roman"/>
        <family val="1"/>
        <charset val="186"/>
      </rPr>
      <t xml:space="preserve"> visiems asmenims sieksime suteikti vienodas galimybes dalyvauti tiek projektų teikime, tiek vertinime, turėti lygias teises ir galimybes užimti darbo vietas, gauti švietimą, naudotis VVG paslaugomis ir kt. Be to, vadovaujantis šiuo principu sieksime skatinti socialinę integraciją ir užkirsti kelią socialinei atskirčiai.
</t>
    </r>
    <r>
      <rPr>
        <b/>
        <sz val="12"/>
        <color theme="1"/>
        <rFont val="Times New Roman"/>
        <family val="1"/>
        <charset val="186"/>
      </rPr>
      <t xml:space="preserve">3) dalyvavimas sprendimų priėmime: </t>
    </r>
    <r>
      <rPr>
        <sz val="12"/>
        <color theme="1"/>
        <rFont val="Times New Roman"/>
        <family val="1"/>
        <charset val="186"/>
      </rPr>
      <t xml:space="preserve">teiksime pirmenybę dalyvaujamiesiems sprendimų priėmimo procesams, kai visi turi vienodą žodį priimant sprendimus. Šis principas yra svarbus visuomenės teisingumo ir socialinio teisėtumo aspektas, priimant sprendimus dėl projektų vykdytojų. 
</t>
    </r>
    <r>
      <rPr>
        <b/>
        <sz val="12"/>
        <color theme="1"/>
        <rFont val="Times New Roman"/>
        <family val="1"/>
        <charset val="186"/>
      </rPr>
      <t xml:space="preserve">4) skaidrumas: </t>
    </r>
    <r>
      <rPr>
        <sz val="12"/>
        <color theme="1"/>
        <rFont val="Times New Roman"/>
        <family val="1"/>
        <charset val="186"/>
      </rPr>
      <t xml:space="preserve">sieksime užtikrinti viešumo, atvirumo ir skaidrumo principą, informuodami visuomenę apie savo veiklą, priimtus sprendimus ir kitus svarbius dalykus.
</t>
    </r>
    <r>
      <rPr>
        <b/>
        <sz val="12"/>
        <color theme="1"/>
        <rFont val="Times New Roman"/>
        <family val="1"/>
        <charset val="186"/>
      </rPr>
      <t>5) atskaitomybė:</t>
    </r>
    <r>
      <rPr>
        <sz val="12"/>
        <color theme="1"/>
        <rFont val="Times New Roman"/>
        <family val="1"/>
        <charset val="186"/>
      </rPr>
      <t xml:space="preserve"> teiksime pirmenybę atskaitomybei už sprendimų priėmimo procesus ir rezultatus ir sieksime užtikrinti, kad sprendimus priimantys asmenys būtų atsakingi už savo veiksmus. 
</t>
    </r>
    <r>
      <rPr>
        <b/>
        <sz val="12"/>
        <color theme="1"/>
        <rFont val="Times New Roman"/>
        <family val="1"/>
        <charset val="186"/>
      </rPr>
      <t xml:space="preserve">6) savitarpio pagalba: </t>
    </r>
    <r>
      <rPr>
        <sz val="12"/>
        <color theme="1"/>
        <rFont val="Times New Roman"/>
        <family val="1"/>
        <charset val="186"/>
      </rPr>
      <t xml:space="preserve">skatinsime savitarpio pagalbą ir bendradarbiavimo veiksmus, pabrėždami bendruomenės paramos ir solidarumo svarbą. Šis principas yra svarbus, kadangi jis padeda užtikrinti socialinį teisingumą ir lygybę, atsakomybę bei solidarumą veikloje. Taip pat jis labai svarbus siekiant užtikrinti socialinę gerovę ir teisingumą projektų vykdytojams, nes tik įgyvendinant savitarpio pagalbos principą galima pasiekti harmoningą ir solidaria VVG veiklą.
Horizontalieji principai teikia pirmenybę teisingumui, įtraukčiai, demokratiniam sprendimų priėmimui ir kolektyviniams veiksmams, kurie gali duoti teisingesnių ir tvaresnių rezultatų socialiniame, politiniame ir vystymosi VVG veiklos kontekste.
</t>
    </r>
    <r>
      <rPr>
        <b/>
        <sz val="12"/>
        <color theme="1"/>
        <rFont val="Times New Roman"/>
        <family val="1"/>
        <charset val="186"/>
      </rPr>
      <t>3) Vietos plėtros strategijos stebėsenos tvarka:</t>
    </r>
    <r>
      <rPr>
        <sz val="12"/>
        <color theme="1"/>
        <rFont val="Times New Roman"/>
        <family val="1"/>
        <charset val="186"/>
      </rPr>
      <t xml:space="preserve">
Tiek Ukmergės miesto VVG vietos plėtros strategijos rengimo, tiek jos įgyvendinimo laikotarpiu Ukmergės miesto VVG nariai stengiasi vadovaujasi darbo ir bendravimo vertybėmis, laikosi horizontaliųjų principų  tiek Ukmergės miesto VVG vidaus, tiek išorės santykiuose. 
Ukmergės miesto VVG, siekdama sklandžiai ir efektyviai organizuoti savo darbą bei Ukmergės miesto VVG vietos plėtros strategijos įgyvendinimo valdymą ir stebėseną priėmė bendras Ukmergės miesto </t>
    </r>
    <r>
      <rPr>
        <b/>
        <sz val="12"/>
        <color theme="1"/>
        <rFont val="Times New Roman"/>
        <family val="1"/>
        <charset val="186"/>
      </rPr>
      <t>VVG valdybos darbo taisykles:</t>
    </r>
    <r>
      <rPr>
        <sz val="12"/>
        <color theme="1"/>
        <rFont val="Times New Roman"/>
        <family val="1"/>
        <charset val="186"/>
      </rPr>
      <t xml:space="preserve">
1) kiekvienų metų pradžioje Ukmergės miesto VVG vietos plėtros strategijos administravimo vadovas teikia kasmetines Ukmergės miesto VVG vietos plėtros strategijos įgyvendinimo stebėsenos ataskaitas už praėjusius metus visuotiniam narių susirinkimui;
2) Ukmergės miesto VVG valdyba į susirinkimus renkasi ne rečiau nei 1 kartą per ketvirtį. Susirinkimai protokoluojami, protokolas parengiamas per 3 darbo dienas ir pateikiamas saugoti Ukmergės miesto VVG biure; 
3) Ukmergės miesto VVG valdybos nariai, nedalyvavę susirinkime supažindinami su priimtais sprendimais, tačiau jie negali reikalauti pakeisti priimtų sprendimų;
4) Ukmergės miesto VVG valdybos susirinkimų metu yra taikomi komandinio darbo principai, vykdomas darbas grupėse, išklausoma kiekvieno nuomonė, sprendimus stengiamasi priimti konsensuso būdu, išdiskutavus visus pasiūlymus;
5) siekiant išvengti interesų konflikto, kiekvienas Ukmergės miesto VVG valdybos narys ir administracijos darbuotojas deklaruoja viešus ir privačius interesus;
6) siekiant užtikrinti sprendimų skaidrumą tvirtinant vietos projektus, Ukmergės miesto VVG valdybos nariai, kurių interesai galimai susiję su interesais projekte, nuo vietos projekto svarstymo nusišalina;
7) siekiant išvengti klaidų, kylančių įgyvendinant vietos projektą ir užtikrinant jo tęstinumą, Ukmergės miesto VVG valdybos nariai lanko projektus vykdymo vietose ir atlieka rekomendacinio pobūdžio vertinimą (bent vieną kartą per metus). Ataskaitą teikia Ukmergės miesto VVG administracijai (VPS administravimo vadovui), kuri atlieka Ukmergės miesto VVG vietos plėtros strategijos įgyvendinimo stebėseną ir teikia kasmetines ataskaitas visuotiniam narių susirinkimui.
</t>
    </r>
    <r>
      <rPr>
        <b/>
        <sz val="12"/>
        <color theme="1"/>
        <rFont val="Times New Roman"/>
        <family val="1"/>
        <charset val="186"/>
      </rPr>
      <t>4) Vietos plėtros strategijos pakeitimų inicijavimo procedūra:</t>
    </r>
    <r>
      <rPr>
        <sz val="12"/>
        <color theme="1"/>
        <rFont val="Times New Roman"/>
        <family val="1"/>
        <charset val="186"/>
      </rPr>
      <t xml:space="preserve">
Ukmergės miesto VVG gali inicijuoti atrinktos finansuoti vietos plėtros strategijos keitimą. Ukmergės miesto VVG vietos plėtros strategijos pakeitimus tvirtina visuotinis Ukmergės miesto VVG narių susirinkimas. Prieš tvirtinant Ukmergės miesto VVG vietos plėtros strategijos pakeitimą turi būti atlikti veiksmai, nustatyti Vietos plėtros strategijų įgyvendinimo taisyklėse, ir Ukmergės miesto VVG vietos plėtros strategijos keitimas turi būti raštu suderintas su Vidaus reikalų ministerija.  
</t>
    </r>
    <r>
      <rPr>
        <b/>
        <sz val="12"/>
        <color theme="1"/>
        <rFont val="Times New Roman"/>
        <family val="1"/>
        <charset val="186"/>
      </rPr>
      <t>Ukmergės miesto VVG vietos plėtros strategija gali būti keičiama kai:</t>
    </r>
    <r>
      <rPr>
        <sz val="12"/>
        <color theme="1"/>
        <rFont val="Times New Roman"/>
        <family val="1"/>
        <charset val="186"/>
      </rPr>
      <t xml:space="preserve">
1) būtina keisti dėl teisės aktų, reglamentuojančių vietos plėtros strategijų įgyvendinimą, pakeitimų;
2) būtina keisti suplanuotų lėšų paskirstymą tarp vietos plėtros strategijos uždavinių ir veiksmo sričių;
3) būtina keisti didžiausią galimą paramos sumą vienam vietos plėtros strategijos veiksmui įgyvendinti pagal skirtingus vietos plėtros strategijos uždavinius;
4) būtina patikslinti vietos plėtros strategijos veiksmų sąrašą, siekiant įgyvendinti vietos plėtros strategijoje numatytus rodiklius.
</t>
    </r>
  </si>
  <si>
    <t>Edil. Nr.</t>
  </si>
  <si>
    <t>Juridinio/fizinio asm. pavadinimas/
vardas, pavardė</t>
  </si>
  <si>
    <t>Juridinio asmens kodas</t>
  </si>
  <si>
    <t>Adresas,
tel. nr, el.paštas</t>
  </si>
  <si>
    <t>Deleguotas asmuo</t>
  </si>
  <si>
    <t>Atstovaujamas sektorius</t>
  </si>
  <si>
    <t>Ukmergės rajono savivaldybė</t>
  </si>
  <si>
    <t>Kęstučio a. 3, Ukmergė</t>
  </si>
  <si>
    <t>Lolita Gerulskienė</t>
  </si>
  <si>
    <t>Vietos valdžios sektorius</t>
  </si>
  <si>
    <t>l.gerulskiene@ukmerge.lt</t>
  </si>
  <si>
    <t>savivaldybe@ukmerge.lt</t>
  </si>
  <si>
    <t>Asta Leonavičienė</t>
  </si>
  <si>
    <t>a.leonaviciene@ukmerge.lt</t>
  </si>
  <si>
    <t>Žilvinas Dirsė</t>
  </si>
  <si>
    <t>z.dirse@ukmerge.lt</t>
  </si>
  <si>
    <t>Deividas Mickus</t>
  </si>
  <si>
    <t xml:space="preserve">d.mickus@ukmerge.lt </t>
  </si>
  <si>
    <t>VšĮ „Lyderių karta“</t>
  </si>
  <si>
    <t>S. Daukanto g. 73, Ukmergė</t>
  </si>
  <si>
    <t>Agnė Tėvelytė-Petronienė</t>
  </si>
  <si>
    <t>NVO sektorius</t>
  </si>
  <si>
    <t>info@lyderiukarta.lt</t>
  </si>
  <si>
    <t>Ukmergės vaikų dienos centras „Gelbėkit vaikus“</t>
  </si>
  <si>
    <t>Miškų g. 29, Ukmergė</t>
  </si>
  <si>
    <t>Daiva Karvelienė</t>
  </si>
  <si>
    <t>daiva07@gmail.com</t>
  </si>
  <si>
    <t>Ukmergės krašto neįgaliųjų sąjunga</t>
  </si>
  <si>
    <t>Vasario 16-osios g. 15, Ukmergė</t>
  </si>
  <si>
    <t>Dalia Unikienė</t>
  </si>
  <si>
    <t>uknesa@gmail.com</t>
  </si>
  <si>
    <t>6.</t>
  </si>
  <si>
    <t>Ukmergės rajono švietimo partnerių klubas „Erdvė augti“</t>
  </si>
  <si>
    <t>Jaunimo g. 9, Ukmergė</t>
  </si>
  <si>
    <t>Dalė Steponavičienė</t>
  </si>
  <si>
    <t>dale.steponaviciene@gmail.com</t>
  </si>
  <si>
    <t>7.</t>
  </si>
  <si>
    <t>Ukmergės miesto bendruomenė „Kaimynai“</t>
  </si>
  <si>
    <t>Smilgų g. 11, Ukmergė</t>
  </si>
  <si>
    <t>Irena Šlepikienė</t>
  </si>
  <si>
    <t>irccena@gmail.com</t>
  </si>
  <si>
    <t>8.</t>
  </si>
  <si>
    <t>Ukmergės krašto bendruomenių sąjunga</t>
  </si>
  <si>
    <r>
      <t>Jaunimo g. 5, Valai, LT-20373 Ukmergės r.</t>
    </r>
    <r>
      <rPr>
        <sz val="10.5"/>
        <color rgb="FF000000"/>
        <rFont val="Times New Roman"/>
        <family val="1"/>
        <charset val="186"/>
      </rPr>
      <t> </t>
    </r>
  </si>
  <si>
    <t>Angelė Jokubynienė</t>
  </si>
  <si>
    <t>+370 614 66579</t>
  </si>
  <si>
    <t>valai@bendruomenes.lt</t>
  </si>
  <si>
    <t>9.</t>
  </si>
  <si>
    <t>Jaunimo muzikos klubas „Rockmergė“</t>
  </si>
  <si>
    <t>Kauno g. 16 a., Ukmergė</t>
  </si>
  <si>
    <t>Gintė Ivanauskienė</t>
  </si>
  <si>
    <t>10.</t>
  </si>
  <si>
    <t>Ukmergės neįgaliųjų sporto klubas „Vilkmergė“</t>
  </si>
  <si>
    <t>Vienuolyno g. 12, Ukmergė</t>
  </si>
  <si>
    <t>Nerijus Vasiliauskas</t>
  </si>
  <si>
    <t>+370 656 25913</t>
  </si>
  <si>
    <t>vilkmerge@unsk.lt</t>
  </si>
  <si>
    <t>11.</t>
  </si>
  <si>
    <t>LPS „Bočiai“</t>
  </si>
  <si>
    <t>Smėlių g. 15, LT-20159 Ukmergė</t>
  </si>
  <si>
    <t>Vaidutė Sakolnikienė</t>
  </si>
  <si>
    <t>+370 671 35291</t>
  </si>
  <si>
    <t>vaidutesss@gmail.com</t>
  </si>
  <si>
    <t>12.</t>
  </si>
  <si>
    <t>Sporto klubas Mokas</t>
  </si>
  <si>
    <t>Vytauto g. 96-18, Ukmergė</t>
  </si>
  <si>
    <t>Vitalijus Martikonis</t>
  </si>
  <si>
    <t>vitmartikonis@gmail.com</t>
  </si>
  <si>
    <t>13.</t>
  </si>
  <si>
    <t>SSSK Gabarytas</t>
  </si>
  <si>
    <t>Antakalnio g. 70-125, Ukmergė</t>
  </si>
  <si>
    <t>Miglė Ivanauskienė</t>
  </si>
  <si>
    <t>gabarytas@gmail.com</t>
  </si>
  <si>
    <t>14.</t>
  </si>
  <si>
    <t>VšĮ Jaunimo laisvalaikio centras</t>
  </si>
  <si>
    <t>Daiva Pranskevičienė</t>
  </si>
  <si>
    <t>vsi.jlc@gmail.com</t>
  </si>
  <si>
    <t>15.</t>
  </si>
  <si>
    <t>Ukmergės meno mokykla</t>
  </si>
  <si>
    <t>Vienuolyno g. 7, Ukmergė</t>
  </si>
  <si>
    <t>Klavdija Stepanova</t>
  </si>
  <si>
    <t>ukmenomok@yahoo.com</t>
  </si>
  <si>
    <t>16.</t>
  </si>
  <si>
    <t>UAB „Transresta“</t>
  </si>
  <si>
    <t>Dariaus ir Girėno g. 8-47, Ukmergė</t>
  </si>
  <si>
    <t>Arūnas Kaselis</t>
  </si>
  <si>
    <t>Verslo sektorius</t>
  </si>
  <si>
    <t>transresta@gmail.com</t>
  </si>
  <si>
    <t>17.</t>
  </si>
  <si>
    <t>UAB „Gelos“</t>
  </si>
  <si>
    <t>Miškų g. 32-12, Ukmergė</t>
  </si>
  <si>
    <t>Giedrius Pocius</t>
  </si>
  <si>
    <t>giedrius@gelos.lt</t>
  </si>
  <si>
    <t>18.</t>
  </si>
  <si>
    <t>UAB „Finjola“</t>
  </si>
  <si>
    <t>Alyvų g. 3-8, Ukmergė</t>
  </si>
  <si>
    <t>Agnė Kanapeckaitė</t>
  </si>
  <si>
    <t>agne.konsultavimas@gmail.com</t>
  </si>
  <si>
    <t>19.</t>
  </si>
  <si>
    <t>UAB „Ukmergės arbatinė“</t>
  </si>
  <si>
    <t>V. Kudirkos skg. 25, Ukmergė</t>
  </si>
  <si>
    <t>Almeda Grigaliūnaitė- Tričienė</t>
  </si>
  <si>
    <t>almedalt@yahoo.com</t>
  </si>
  <si>
    <t>20.</t>
  </si>
  <si>
    <t>UAB „9 guru“</t>
  </si>
  <si>
    <t>Bugenių g. 48A, Ukmergė</t>
  </si>
  <si>
    <t>Aurelijus Deviatnikovas</t>
  </si>
  <si>
    <t>a.deviatnikovas@yahoo.com</t>
  </si>
  <si>
    <t>UAB „Agjogika“</t>
  </si>
  <si>
    <t>Vytauto g. 7, Ukmergė</t>
  </si>
  <si>
    <t>Rimas Kanapeckas</t>
  </si>
  <si>
    <t>agjogika@gmail.com</t>
  </si>
  <si>
    <t>gkanapeckaite@gmail.com</t>
  </si>
  <si>
    <t>1.1 UŽDAVINIO 1 ALTERNATYVA</t>
  </si>
  <si>
    <t>UKMERGĖS MIESTO 2024-2028 M. VIETOS PLĖTROS STRATEGIJA</t>
  </si>
  <si>
    <r>
      <rPr>
        <b/>
        <sz val="11"/>
        <color theme="1"/>
        <rFont val="Times New Roman"/>
        <family val="1"/>
        <charset val="186"/>
      </rPr>
      <t>VPS Tikslo pagrindimas</t>
    </r>
    <r>
      <rPr>
        <sz val="11"/>
        <color theme="1"/>
        <rFont val="Times New Roman"/>
        <family val="1"/>
        <charset val="186"/>
      </rPr>
      <t xml:space="preserve"> - Socialinė ir ekonominė plėtra yra labai svarbios visuomenei ir reikalauja integruoto ir įtraukaus požiūrio. Atsižvelgiant į bendrus ES ir Nacionalinius planavimo dokumentus, atlikus Ukmergės miesto situacijos analizę, pasitarus su miesto gyventojais bei veikiančių įmonių, įstaigų ir organizacijų atstovais, manome tokios plėtros procesus galima skatinti </t>
    </r>
    <r>
      <rPr>
        <b/>
        <sz val="11"/>
        <color theme="1"/>
        <rFont val="Times New Roman"/>
        <family val="1"/>
        <charset val="186"/>
      </rPr>
      <t>keliais būdais:</t>
    </r>
    <r>
      <rPr>
        <sz val="11"/>
        <color theme="1"/>
        <rFont val="Times New Roman"/>
        <family val="1"/>
        <charset val="186"/>
      </rPr>
      <t xml:space="preserve">
1.	Investuoti į neformalų švietimą, mokymą ir mokymąsi 
2.	Skatinti verslumą ir darbo vietų kūrimą
3.	Plėsti infrastruktūrą. Infrastruktūros plėtojimas yra labai svarbu socialinės atskirties mažinimo veiksnys                                                                                                                                                                                                          
4.	Skatinti socialinį teisingumą ir lygybę
</t>
    </r>
    <r>
      <rPr>
        <b/>
        <sz val="11"/>
        <color theme="1"/>
        <rFont val="Times New Roman"/>
        <family val="1"/>
        <charset val="186"/>
      </rPr>
      <t>VPS tikslas visiškai atitinka</t>
    </r>
    <r>
      <rPr>
        <sz val="11"/>
        <color theme="1"/>
        <rFont val="Times New Roman"/>
        <family val="1"/>
        <charset val="186"/>
      </rPr>
      <t xml:space="preserve">  Ukmergės miesto vystymosi poreikius ir galimybes, kurie buvo apibrėžti atlieknat situacijos analizę (informacijos ir dokuemntų analizę, el. paštu ir susitikimų metu pateiktų idėjų vertinimą).</t>
    </r>
    <r>
      <rPr>
        <b/>
        <sz val="11"/>
        <color theme="1"/>
        <rFont val="Times New Roman"/>
        <family val="1"/>
        <charset val="186"/>
      </rPr>
      <t xml:space="preserve">
</t>
    </r>
  </si>
  <si>
    <r>
      <rPr>
        <b/>
        <sz val="12"/>
        <color theme="1"/>
        <rFont val="Times New Roman"/>
        <family val="1"/>
        <charset val="186"/>
      </rPr>
      <t>Diegti įstaigų, įmonių ir organizacijų socialinės atsakomybės modelį.</t>
    </r>
    <r>
      <rPr>
        <sz val="12"/>
        <color theme="1"/>
        <rFont val="Times New Roman"/>
        <family val="1"/>
        <charset val="186"/>
      </rPr>
      <t xml:space="preserve"> 
Darniam Ukmergės miesto vystymuisi būtinas savivaldos, verslo ir visuomenės bendradarbiavimas, todėl negalima orientuotis vien tik į įmonių socialinę atsakomybę – bendruomenės ir kitos organizacijos, savivalda ir jos įstaigos irgi turi būti socialiai atsakingos. Pirmiausiai labai svarbus yra įmonių, įstaigų ir organizacijų požiūris į atsakingą veiklą ir socialinį verslą, kuris didžiąją dalimi lemia ir bendrą socialinio aplinkosauginio atsakingumo suvokimą ir taikymą Ukmergės mieste. Socialinės atsakomybės modelis kuria socialiai atsakingą organizacijų veikimo sistema, skatina partnerystės projektus su verslo, NVO atstovais: socialinio ir socialiai atsakingos verslo vystymo iniciatyvas. 
</t>
    </r>
    <r>
      <rPr>
        <b/>
        <sz val="12"/>
        <color theme="1"/>
        <rFont val="Times New Roman"/>
        <family val="1"/>
        <charset val="186"/>
      </rPr>
      <t>Alternatyva mūsų atveju yra blogesnė, kadangi orientuota daugiau į „minkštas“, intelektines veiklas, kurios skatina socialinę atsakomybę įstaigose, įmonėse ir organizacijose.</t>
    </r>
  </si>
  <si>
    <t>Į vietos plėtros strategijos veiksmų įgyvendinimą įtrauktų asmenų skačius, žm</t>
  </si>
  <si>
    <r>
      <rPr>
        <b/>
        <sz val="11"/>
        <color theme="1"/>
        <rFont val="Times New Roman"/>
        <family val="1"/>
        <charset val="186"/>
      </rPr>
      <t xml:space="preserve">Skatinti socialiai atsakingo ir darnaus verslo plėtrą.  </t>
    </r>
    <r>
      <rPr>
        <sz val="11"/>
        <color theme="1"/>
        <rFont val="Times New Roman"/>
        <family val="1"/>
        <charset val="186"/>
      </rPr>
      <t xml:space="preserve">                              
Skatinti Ukmergės miesto verslo bendruomenę  remti tvarų Ukmergės miesto vystymąsi, ekonominį augimą ir kurti daugiau geresnių darbo vietų bei labiau įsipareigoti palaikyti įmonių socialinę atsakomybę, įskaitant aplinkosaugą, bendradarbiavimą su kitomis suinteresuotomis šalimis. Taip pat skatinti teigiamą bendruomenių ir ypač socialiai pažeidžiamų rupių teigiamą požiūrį į verslumą, pasitikėjimą verslu. Reikia kurti tokią visuomeninę aplinką, kurioje verslininkai būtų vertinami ne tik todėl, kad jie gauna gerą pelną, bet ir todėl, kad jie ženkliai prisideda sprendžiant tam tikras socialines problemas. Socialinė atsakomybė verčia verslo atstovus būti atsakingus už savo veiksmus. 
</t>
    </r>
    <r>
      <rPr>
        <b/>
        <sz val="11"/>
        <color theme="1"/>
        <rFont val="Times New Roman"/>
        <family val="1"/>
        <charset val="186"/>
      </rPr>
      <t xml:space="preserve">Alternatyva mūsų atveju yra blogesnė, kadangi orientuota daugiau privataus verslo socialinės atsakomybės skatinimui, t.y. gautą pelną ir (arab) jo dalį investuoti socialinių problemų sprendimui. </t>
    </r>
  </si>
  <si>
    <r>
      <rPr>
        <b/>
        <sz val="11"/>
        <color theme="1"/>
        <rFont val="Times New Roman"/>
        <family val="1"/>
        <charset val="186"/>
      </rPr>
      <t>Skatinti verslumą ir darbo vietų kūrimą.</t>
    </r>
    <r>
      <rPr>
        <sz val="11"/>
        <color theme="1"/>
        <rFont val="Times New Roman"/>
        <family val="1"/>
        <charset val="186"/>
      </rPr>
      <t xml:space="preserve"> Kiekviena nauja darbo vieta, kuri sukurta, padeda sumažinti nedarbą, didina gyventojų užimtumą ir taip prisideda prie socialinės ir ekonominės plėtros. Vietos plėtros strategija siekiame kurti ir plėtoti socialinio verslo iniciatyvas, tiek pačio verslo kūrimo ir vystymo, tiek remiant įvairias veiklos iniciatyvas, kurios skatina socialinį verslumo, ugdo įgūdžius ir motyvuoja imtis tokio verslo. Tai naujas dalykas ne tik Ukmergės miesto bendruomenėms ir verslo atstovams, bet ir visai Lietuvai. Tikimės, kad socialinis verslas nebus tik priemonė darbo vietų kūrimui, kadangi bedarbių skaičius Ukmergės mieste, kaip ir daugelyje šalies regionų sumažėjęs, lyginant su 2018 metais (R16), tačiau bus pagrindinė priemonė daranti socialinį poveikį, t.y. socialinio verslo vystymas jo rezultatai darys poveikį Ukmergės miesto pažeidžiamoms grupėms (R5; R6; R7;R11;R12;R13) ir padės spręsti jų problemas ir (arba) prisidės prie jų problemų sprendimo, t.y. suskurti socialiniai verslai rūpinsis tiek socialine, tiek ekonomine Ukmergės miesto pažeidžiamų grupių gerove, įtraukiant juos į užimtumo veiklas, socialines iniciatyvas ir pan., arba tiesiog socialinio verslo vykdytojai uždirbtą pelną skirs jų pasirinktai socialinei problemai spręsti.                                                                                                             
</t>
    </r>
    <r>
      <rPr>
        <b/>
        <sz val="11"/>
        <color theme="1"/>
        <rFont val="Times New Roman"/>
        <family val="1"/>
        <charset val="186"/>
      </rPr>
      <t>Plėsti infrastruktūrą.</t>
    </r>
    <r>
      <rPr>
        <sz val="11"/>
        <color theme="1"/>
        <rFont val="Times New Roman"/>
        <family val="1"/>
        <charset val="186"/>
      </rPr>
      <t xml:space="preserve"> Infrastruktūros plėtojimas yra labai svarbu socialinės atskirties mažinimo veiksnys. Siekiant gerinti gyvenimo sąlygas Ukmergės mieste ir mažinti socialinę atskirtį privalome užtikrinti, kad ji būtų prieinama visiems. Šiuo metu Ukmergės mieste nėra integruotų centrų ir (arba) erdvių, kuriuose koncentruotųsi visi socialinių paslaugų teikėjai, tiek socialinį verslą vykdantys, tiek neformalias iniciatyvas. Tik užtikrinus tinkamą infrastruktūrą, kuri lengvai pasiekiama visom socialinėms grupėms, kurioje vienu metu gali būti išspręstos kelios asmens ar asmenų grupės problemos bus tinkamai ir efektyviai sprendžiamos socialinės problemos (R5; R6; R7; R16; R17; R18; R19; R20; R21; R22; R23)..</t>
    </r>
  </si>
  <si>
    <r>
      <rPr>
        <b/>
        <sz val="11"/>
        <rFont val="Times New Roman"/>
        <family val="1"/>
        <charset val="186"/>
      </rPr>
      <t>Investuoti į neformalų švietimą, mokymą ir mokymąsi.</t>
    </r>
    <r>
      <rPr>
        <sz val="11"/>
        <rFont val="Times New Roman"/>
        <family val="1"/>
        <charset val="186"/>
      </rPr>
      <t xml:space="preserve"> Suteikiamos galimybės mokytis ir (arba) kelti kvalifikaciją, dalyvauti neformalaus ugdymo iniciatyvose gali prisidėti prie ekonomikos vystymosi, o taip pat sumažinti socialinės atskirties problemą – kuri šiuo metu Ukmergės mieste lyginant su 2018 metais ženkliai padidėjusi, tačiau kartu išaugęs darbingo amžiaus gyventojų skaičius, lyginant su 2018 metais, todėl labai svarbu jiems suteikti galimybę mokytis ir gauti neformalaus ugdymo paslaugas, kartu padėti jiems lengviau integruotis į darbo rinką (R3; R4;  R6; R7; R10;R11; R12; R14; R15; R23).                                                                                                                                
 </t>
    </r>
    <r>
      <rPr>
        <b/>
        <sz val="11"/>
        <rFont val="Times New Roman"/>
        <family val="1"/>
        <charset val="186"/>
      </rPr>
      <t>Skatinti socialinį teisingumą ir lygybę.</t>
    </r>
    <r>
      <rPr>
        <sz val="11"/>
        <rFont val="Times New Roman"/>
        <family val="1"/>
        <charset val="186"/>
      </rPr>
      <t xml:space="preserve"> Užtikrinti darnią gamtos ir ekonomikos plėtrą. Tam, kad socialinė ir ekonominė plėtra būtų tikra, svarbu užtikrinti, kad visi gyventojai turėtų vienodas galimybes dalyvauti vystymosi procese, nepriklausomai nuo jų tautybės, lyties, amžiaus ar kitų faktorių. Taip pat svarbu, kad ekonominė plėtra nekenktų gamtai ir aplinkai. Todėl būtina skatinti aplinkos apsaugos ir tvarios plėtros politiką, kad būtų užtikrinta ilgalaikė ir tvari socialinė ir ekonominė plėtra.
Atsižvelgiant į bendrą socialinę situaciją Ukmergės mieste (R10;R11;R12;R13), bei gautas projektines idėjas iš miesto gyventojų, įstaigų ir organizacijų Vietos plėtros strategijoje programuojame veiksmus, kurie skirti įvairioms neformalioms iniciatyvoms remti, kurios skatina žmonių socialinę integraciją, susijusia ne tik su užimtumu, emocine ir fizine sveikata, bet ir su klimato kaitos keliamais iššūkiais.                                                                                                                                                    
 </t>
    </r>
    <r>
      <rPr>
        <b/>
        <sz val="11"/>
        <rFont val="Times New Roman"/>
        <family val="1"/>
        <charset val="186"/>
      </rPr>
      <t>Plėsti infrastruktūrą.</t>
    </r>
    <r>
      <rPr>
        <sz val="11"/>
        <rFont val="Times New Roman"/>
        <family val="1"/>
        <charset val="186"/>
      </rPr>
      <t xml:space="preserve"> Ukmergės mieste turime efektyviai ir stipriai veikiančias biudžetines įstaigas, kurios išreiškė didelį susidomėjimą ir norą teikti papildomas nei įstaigai privalomas paslaugas socialinėms grupėms, susijusias su žmonių emocine bei fizine sveikata. Atsižvelgiant į tai, kad Ukmergės mieste padidėjo specialiųjų poreikių turinčių vaikų skaičius mokyklose (R4; R5; R6; R7; R15;), būtina kurti ir plėtoti ne tik paslaugas, dirbantiems su tokių vaikų lavinimu, bet ir infrastruktūrą. Viena iš galimybių buvo pateikta Ukmergės vandens bokšto pritaikymas neformalaus ugdymo, skirtingų garsų ir jusmo vandens, vaizdo ir garso terapijomis, kurios vadovaujantis specialistų, dirbančių su specialius poreikius turinčiais vaikais, nuomone, naujausiomis darbo metodikomis turi didelį teigiamą poveikį žmogaus (ne tik vaiko) raidai ir emocinei būklei (R16).              </t>
    </r>
  </si>
  <si>
    <r>
      <rPr>
        <b/>
        <sz val="11"/>
        <color theme="1"/>
        <rFont val="Times New Roman"/>
        <family val="1"/>
        <charset val="186"/>
      </rPr>
      <t xml:space="preserve">Geografinė apžvalga   </t>
    </r>
    <r>
      <rPr>
        <sz val="11"/>
        <color theme="1"/>
        <rFont val="Times New Roman"/>
        <family val="1"/>
        <charset val="186"/>
      </rPr>
      <t xml:space="preserve">                                                                                                                  
Ukmergės miestas, vidurio Lietuvoas miestas, priklausantis Sostinės regionui. Miesto išsidėstymas ir geografinė padėtis yra patogi vystyti verslui, kadangi Ukmergė yra arti dviejų didžiausių Lietuvos miestų - Vilniaus ir Kauno. Ukmergė turi turtingą istoriją, kurioje yra XI amžiaus gyvenviečių įrodymų. Per visą savo istoriją Ukmergė buvo prekybinis miestas, dėl savo strateginės padėties, susisiekimo kelių. Ukmergės miestas – Ukmergės rajono savivaldybės centras, kuriame 2022 m. pradžioje gyveno net 61,46 proc. visų rajono gyventojų. Ukmergės rajono teritorija užima 1 395 km2, iš kurių 20,5 km2 (arba 1,47 proc.) užima Ukmergės miestas. Persavivaldybės teritoriją teka Šventoji upė (R1). 
</t>
    </r>
    <r>
      <rPr>
        <b/>
        <sz val="11"/>
        <color theme="1"/>
        <rFont val="Times New Roman"/>
        <family val="1"/>
        <charset val="186"/>
      </rPr>
      <t>Demografinė apžvalga</t>
    </r>
    <r>
      <rPr>
        <sz val="11"/>
        <color theme="1"/>
        <rFont val="Times New Roman"/>
        <family val="1"/>
        <charset val="186"/>
      </rPr>
      <t xml:space="preserve">                                                                                                                                                                                                                   
</t>
    </r>
    <r>
      <rPr>
        <b/>
        <sz val="11"/>
        <color theme="1"/>
        <rFont val="Times New Roman"/>
        <family val="1"/>
        <charset val="186"/>
      </rPr>
      <t xml:space="preserve">2022 m. pradžioje Ukmergės mieste gyveno 20 915 gyventojai. </t>
    </r>
    <r>
      <rPr>
        <sz val="11"/>
        <color theme="1"/>
        <rFont val="Times New Roman"/>
        <family val="1"/>
        <charset val="186"/>
      </rPr>
      <t xml:space="preserve">2022 m. duomenis palyginus su 2018 m. duomenimis, gyventojų skaičius mieste padidėjo beveik 1,7 proc. (20 570 gyventojai  2018 metais) (R2). Pažymėtina, jog, Ukmergės rajone gyventojų skaičius sumažėjo 1 proc. Šalyje gyventojų skaičius sumažėjo 4,3 proc. Analizuojant sostinės regiono rodiklius galima matyti, jog gyventojų skaičius 2018–2022 m. augo 1,6 proc., sparčiausias augimas sostinės regione buvo pastebimas Elektrėnų mieste 2,1 proc. [2]
2022 m. pradžioje Ukmergės rajone gyveno 4 623 vaikai iki 15 metų amžiaus (arba 13,59 proc.), 20 945 darbingo amžiaus asmenys (arba 61,56 proc.) ir 8 460 pensinio amžiaus gyventojai (arba 24,86 proc.). Lyginant su 2018 m. informacija, vaikų skaičiaus dalis Ukmergės rajone sumažėjo 2,2 proc., darbingo amžiaus gyventojų dalis padidėjo 3 proc., pensinio amžiaus gyventojų dalis sumažėjo 9,4 proc. (R5). Lyginant šalyje vaikų skaičius nuo 2018 iki 2022 metų sumažėjo 0,72 proc., darbingo amžiaus gyventojų skaičius išaugo 1 proc., pensinio amžiaus gyventojų sumažėjo 2,72 proc. Tuo tarpu Elektrėnų savivaldybėje 2018–2022 metų laikotarpiu vaikų skaičiaus dalis išaugo 2,4 proc., darbingo amžiaus gyventojų dalis sumažėjo 1,9 proc., pensinio amžiaus gyventojų dalis sumažėjo 0,5 proc.(R3). [3]
Ukmergės rajono savivaldybės švietimo skyriaus duomenimis Ukmergės mieste besimokančių iki mokyklinio amžiaus vaikų skaičius išaugo 13,44 proc. (2018 m. - 833 vaikai; 2022 m. – 945 vaikai. Priešmokyklinio amžiaus vaikų  besimokančių mieste skaičius išaugo 22,8 proc. (2018 m. – 228 vaikai; 2022 m. - 280 vaikai). Bendrojo ugdymo mokinių, kurie mokosi mieste skaičius sumažėjo 0,53 proc. (2018 m. – 2826 vaikai, 2022 m.- 2811 vaikas) (R4). Specialiųjų poreikių turinčių vaikų skaičius, kurie mokosi mieste, nuo 2020 (763 vaikai) metų iki 2022 (907 vaikai) metų išaugo 15,87 proc. (R5). Specialiųjų poreikių Ukmergės mieste gyvennačių vaikų skaičius, kurie mokosi specialiojoje „Ryto“ mokykloje skaičius sumažėjo 35,29 proc. nuo 2020 m. – 34 vaikai iki 2022 metais 22 vaikai (R6). [9]
</t>
    </r>
    <r>
      <rPr>
        <b/>
        <sz val="11"/>
        <color theme="1"/>
        <rFont val="Times New Roman"/>
        <family val="1"/>
        <charset val="186"/>
      </rPr>
      <t>Apibendrintai galima būtų teigti</t>
    </r>
    <r>
      <rPr>
        <sz val="11"/>
        <color theme="1"/>
        <rFont val="Times New Roman"/>
        <family val="1"/>
        <charset val="186"/>
      </rPr>
      <t xml:space="preserve">, jog nepaisant sumažėjusių vaikų ir pensinio amžiaus gyventojų dalių Ukmergės rajone, rodikliai rodo, kad Ukmergės rajone gyventojai jaunėja, atsikrausto vis naujų darbingo amžiaus gyvenotojų. Tai suponuoja, jog jaunos šeimos nori čia kurti gyvenimą. Didėjant darbingo amžiaus asmenų skaičiui, didėja ir gimstamumas. Tačiau, vaikų turinčių specialiųjų poreikių skaičius ženkliai išaugo.                                                                                 
Remiantis Lietuvos statistikos departamento duomenimis, 2022 m. Ukmergės rajone gimė 215 naujagimių, lyginat 2018 metais Ukmergės rajone gimstamumas sumažėjo 24 proc. (R7). Šalyje gimstamumas nuo 2018 - 2022 metų sumažėjo 22 proc. Elektrėnų savivaldybėje gimstamumas 2018–2022 metų laikotarpiu sumažėjo 22,77 proc. [4]
2022 m. Ukmergės rajone mirė 583 gyventojai, palyginimui 2018 m. – 668, t. y. 2022 m. mirtingumas Ukmergės rajone sumažėjo 12,72 proc. (R8). Palyginimui 2018- 2022 metais šalyje mirtingumas išaugo 1,86 proc., Elektrėnų savivaldybėje 0,83 proc. Pažymėtina, kad 2020-2021 metais mirtingumas buvo labai išaugęs visoje šalyje dėl 2020 metais Pasaulį sukausčiusios Covid pandemijos (R9).[4]
</t>
    </r>
    <r>
      <rPr>
        <b/>
        <sz val="11"/>
        <color theme="1"/>
        <rFont val="Times New Roman"/>
        <family val="1"/>
        <charset val="186"/>
      </rPr>
      <t xml:space="preserve">Apibendrinant gimstamumą viršijantis mirtingumas lemia neigiamą natūralią gyventojų kaitą. </t>
    </r>
    <r>
      <rPr>
        <sz val="11"/>
        <color theme="1"/>
        <rFont val="Times New Roman"/>
        <family val="1"/>
        <charset val="186"/>
      </rPr>
      <t xml:space="preserve">2018–2022 m. Ukmergės rajone buvo registruota daugiau mirusių, negu gimusių. Ukmergės rajoneneigiama gyventojų kaita buvo fiksuojama visu tiriamuoju laikotarpiu, tačiau pažymėtina yra tai, kad Ukmergės rajone mirtingumas tiriamuoju laikotarpiu, t.y. 2022 metais sumažėjo, kadangi rajone darbingo amžiaus gyventojų santykis nuo visų gyventojų yra didžiaučias 59,69 proc.
</t>
    </r>
    <r>
      <rPr>
        <b/>
        <sz val="11"/>
        <color theme="1"/>
        <rFont val="Times New Roman"/>
        <family val="1"/>
        <charset val="186"/>
      </rPr>
      <t>Siekiant mažinti mirtingumą ir didinti gimstamumą Ukmergės mieste svarbu tobulinti sveikatos priežiūros, socialines ir viešojo saugumo paslaugas, taip pat didinti vaikų ir jaunimo užimtumą.</t>
    </r>
    <r>
      <rPr>
        <sz val="11"/>
        <color theme="1"/>
        <rFont val="Times New Roman"/>
        <family val="1"/>
        <charset val="186"/>
      </rPr>
      <t xml:space="preserve"> Gyventojų mirtingumą lemia sveikatos priežiūros paslaugų prieinamumas ir kokybė, o taip pat kriminogeninė situacija, susisiekimo saugumas ir pan. Tačiau nemažiau svarbios ir teikiamos socialinės paslaugos, socialinės integracijos galimybės mieste, mažinančios socialinės rizikos žmonių atskirtį bei didinančios galimybes gyventi sveikesnį ir saugesnį gyvenimą. 
</t>
    </r>
    <r>
      <rPr>
        <b/>
        <sz val="11"/>
        <color theme="1"/>
        <rFont val="Times New Roman"/>
        <family val="1"/>
        <charset val="186"/>
      </rPr>
      <t>Fiksuojami registruoto gimstamumo ir mirtingumo rodikliai, o taip pat natūralios gyventojų kaitos pokyčiai leidžia daryti išvadą, jog Ukmergės miestas turi potencialo tapti patrauklia vieta gyventi jaunoms šeimoms.</t>
    </r>
    <r>
      <rPr>
        <sz val="11"/>
        <color theme="1"/>
        <rFont val="Times New Roman"/>
        <family val="1"/>
        <charset val="186"/>
      </rPr>
      <t xml:space="preserve"> Siekiant skatinti teigiamus demografinius rodiklius būtina formuoti aplinką, kurioje būtų minimalios nedarbo problemos ir kiekvienas darbingo amžiaus asmuo turėtų galimybę įsidarbinti ir užsidirbti sau ir savo šeimai būtinų pajamų pragyventi. Taip pat, jaunoms šeimoms, yra svarbios teikiamos išsilavinimo paslaugos: formalus ir neformalusis ugdymas. Taip pat be galo svarbi išvystyta socialinė infrastruktūra su teikiamomis paslaugomis.
2022 m. į Ukmergės rajoną atvyko 1 753 asmenys. Iš savivaldybės išvyko 1375 asmenys (R10). Neto migracija savivaldybėje 2022m. buvo teigiama ir siekė 378 asmenis. 2022 m. rodiklius, palyginus su 2018 m. rodikliais, galima matyti, jog rajone 25 proc. išaugo atvykusiųjų  ir 0,07 proc. sumažėjo išvykusiųjų gyventojų skaičius. (R10). Pažymėtina, jog šalyje neigiama neto migracija buvo 2018 m. 3 292 asmenys, o nuo 2019 m. neto migracija buvo teigiama, 2022 metais siekė 72 372 asmenis. Elektrėnų savivaldybėje, visu tiriamuoju laikotarpiu, neto migracija buvo teigiama, 2018 metais siekė 97 asmenis, o 2022 metais išaugo iki 540 asmenų.[5]
Nagrinėjant šalies rodiklius, svarbu paminėti, jog į Lietuvą daugiau žmonių atvyksta nei išvyksta. Neigiama neto migracija buvo fiksuojama pirmaisiais – 2018 m. Nuo 2019 m. į šalį atvykstą daugiau žmonių nei išvyksta. Teigiamas migracijos saldo Lietuvoje 2022 m. siekė net 72 372 asmenis. 
</t>
    </r>
    <r>
      <rPr>
        <b/>
        <sz val="11"/>
        <color theme="1"/>
        <rFont val="Times New Roman"/>
        <family val="1"/>
        <charset val="186"/>
      </rPr>
      <t>Ukmergės rajone fiksuojami migracijos rodikliai rodo teigiamas tendencijas ir leidžia teigti, kad žmonės noriai sugrįžta į Ukmergės rajoną, t</t>
    </r>
    <r>
      <rPr>
        <sz val="11"/>
        <color theme="1"/>
        <rFont val="Times New Roman"/>
        <family val="1"/>
        <charset val="186"/>
      </rPr>
      <t xml:space="preserve">ačiau siekiant ilgalaikio laikotarpio rezultatų – darbingo amžiaus gyventojų ir vaikų skaičiaus augimo, būtina spręsti ekonomines ir socialines miesto problemas, t. y. skatinti darbo vietų kūrimąsi, didinti žmonių įsidarbinimo galimybes, užimtumą ir socialinę gerovę. 
</t>
    </r>
    <r>
      <rPr>
        <b/>
        <sz val="11"/>
        <color theme="1"/>
        <rFont val="Times New Roman"/>
        <family val="1"/>
        <charset val="186"/>
      </rPr>
      <t xml:space="preserve">Socialinės situacijos apžvalga                                                                                                                                                              </t>
    </r>
    <r>
      <rPr>
        <sz val="11"/>
        <color theme="1"/>
        <rFont val="Times New Roman"/>
        <family val="1"/>
        <charset val="186"/>
      </rPr>
      <t xml:space="preserve">                                                  Ukmergės rajone didžioji dalis socialinių paslaugų įstaigų yra išsidėstę Ukmergės mieste. Tai reiškia, jog Ukmergės miesto gyventojams, dėl socialinių paslaugų įstaigų geografinio išsidėstymo, paslaugos yra gerai prieinamos. Tačiau pagal Ukmergės rajono savivaldybės pateiktus duomenis 2019-2021 metais socialinę riziką patiriančių šeimų mieste, kurioms buvo taikoma atvejo vadyba skaičius išaugo nuo 128 iki 133 šeimų, socialinę riziką patiriančių šeimų mieste skaičius išaugo nuo 130 iki 135, vaikų, augančių  socialinę riziką patiriančiose šeimose, mieste skaičius išaugo nuo 189 iki 201 vaiko (R11).[9]
</t>
    </r>
    <r>
      <rPr>
        <b/>
        <sz val="11"/>
        <color theme="1"/>
        <rFont val="Times New Roman"/>
        <family val="1"/>
        <charset val="186"/>
      </rPr>
      <t>Didėjantis socialinės rizikos šeimų ir vaikų skaičius mieste rodo, jog Ukmergės mieste vis dar egzistuoja nemažai socialinių problemų ir trūksta paslaugas teikiančių subjektų.</t>
    </r>
    <r>
      <rPr>
        <sz val="11"/>
        <color theme="1"/>
        <rFont val="Times New Roman"/>
        <family val="1"/>
        <charset val="186"/>
      </rPr>
      <t xml:space="preserve"> Ukmergės miesto gyventojų socialinių paslaugų poreikius sąlygoja įvairūs </t>
    </r>
    <r>
      <rPr>
        <b/>
        <sz val="11"/>
        <color theme="1"/>
        <rFont val="Times New Roman"/>
        <family val="1"/>
        <charset val="186"/>
      </rPr>
      <t>veiksniai:</t>
    </r>
    <r>
      <rPr>
        <sz val="11"/>
        <color theme="1"/>
        <rFont val="Times New Roman"/>
        <family val="1"/>
        <charset val="186"/>
      </rPr>
      <t xml:space="preserve"> gyventojų sveikatos problemos, socialinė rizika (suaugusių šeimos narių priklausomybės ligos, socialinių įgūdžių stoka, nedalyvavimas vaikų auklėjime bei ugdyme, vaikų mokyklos nelankymas, gaunamos valstybės paramos naudojimas ne šeimos ir vaikų interesams; psichologinis, fizinis, seksualinis smurtas; socialinių įgūdžių, motyvacijos stoka), nedarbas, finansiniai sunkumai ir kt. Socialinių paslaugų poreikius lemia gyventojų demografinė sudėtis,  ekonominis išsivystymas, didėjantis socialinių problemų turinčių asmenų skaičius. Norint naikinti šias problemas yra būtina gerinti socialiai pažeidžiamų asmenų bendravimui, darbui, gyvenimui reikalingus įgūdžius, stiprinti bei modernizuoti organizacijas teikiančias socialines paslaugas bei suteikti darbui reikalingus įgūdžius (profesinį ir neformalų mokymą). 
Žmonių gyvenimo gerovę parodo socialinės pašalpos gavėjų skaičius, kadangi socialinė pašalpa mokama tik nepasiturintiems asmenims. 2022 m. Ukmergės rajone socialines pašalpas gavo 2 083 asmenys (6,13 proc. bendro gyventojų skaičiaus). Lyginant su 2018 m., socialines pašalpas gaunančių šeimų skaičius seniūnijoje padidėjo 50,89 proc., o socialinių pašalpų gavėjų dalis nuo bendro gyventojų skaičiaus buvo 3,08 proc. (R12)[10]
2022 m. Lietuvoje socialinę pašalpą gavo 126 762 pašalpos gavėjų. Tai sudarė 4,53 proc. visų Lietuvos gyventojų, tai yra mažesnė dalis nei Ukmergės rajone. Elektrėnų savivaldybėje 2022 m. socialinę pašalpą gavo 898 asmenys. Tai sudaro 3,89 proc. visų Elektrėnų savivaldybės gyventojų, tai yra mažesnė dalis nei Lietuvoje. [10]
Socialinės pašalpos gavėjų skaičius (bei jų dalis nuo bendro gyventojų skaičiaus) kiekvienais metais kilo. Tuo tarpu išlaidos socialinėms pašalpoms, tenkančios vienam gyventojui 2018-2019 m. mažėja, o nuo 2020 m. augo. Ukmergės rajone matomas ryškus socialinių pašalpų gavėjų skaičiaus augimas. [10]
Pagal Lietuvos Respublikos socialinės apsaugos ir darbo ministerijos duomenis Ukmergės rajone gyventojų su negalia nuo 2018 iki 2022 metų sumažėjo 6,66 proc. (2018 m.- 3271 asmenys; 2022 m.- 3053 asmenys) (R13). Šalyje neįgalių gyventojų skaičius nuo 2018 m. iki 2022 metų sumažėjo 3,18 proc., tuo tarpu Elektrėnų savivaldybėje padidėjo 6,12 proc. [11]
Lyginant 2018 ir 2022 metus Ukmergėje padidėjo vaikų su negalia skaičius 12,38 proc., Šalyje vaikų su negalia skaičius išaugo 6,93 proc., tuo tarpu Elektrėnų savivaldybėje net 14,56 proc.[11]
</t>
    </r>
    <r>
      <rPr>
        <b/>
        <sz val="11"/>
        <color theme="1"/>
        <rFont val="Times New Roman"/>
        <family val="1"/>
        <charset val="186"/>
      </rPr>
      <t xml:space="preserve">Ekonominė apžvalga                                                                                                                                                                                                                                      </t>
    </r>
    <r>
      <rPr>
        <sz val="11"/>
        <color theme="1"/>
        <rFont val="Times New Roman"/>
        <family val="1"/>
        <charset val="186"/>
      </rPr>
      <t xml:space="preserve">Svarbiausia įmone Ukmergės mieste, kurioje dirba apie 1000 darbuotojų galima laikyti UAB „Narbutas International“, nors įmonė registruota Vilniuje, visą gamybą vykdo Ukmergės mieste įsikūrusioje gamykloje. Kitos didelės pramonės įmonės Ukmergės mieste UAB „Systemair“, kurioje dirba 321 darbuotojas, UAB „Stansefabriken“, kurioje dirba 276 darbuotojai, UAB „Hennordic“, kurioje dirba 287 darbuotojai. Šios įmonės sudaro 0,5 proc. rajone veikiančių įmonių.  Ukmergės rajone veikia net 606 labai mažos įmonės (turinčios iki 10 darbuotojų), jos sudaro 77,8 proc. visų rajone veikiančių ūkio subjektų. Dar 16 proc. sudaro mažos įmonės (turinčios ne daugiau kaip 50 darbuotojų), 5,5 proc. – vidutinės 53 (turinčios iki 250 darbuotojų) [9]
Ukmergės mieste ir visame rajone, kaip ir šalyje, dominuoja smulkusis ir vidutinis verslas (toliau – SVV), kuris yra vienas svarbiausių šalies ekonomikos augimo veiksnių. SVV Lietuvoje dirba didžioji dalis gyventojų. SVV reikšmingai veikia vietos ekonominę būklę, skatina inovacijas, tačiau kartu yra itin jautrus aplinkos pokyčiams. 
Verslo plėtojimui Ukmergės rajono savivaldybėje teigiamą įtaką daro ir Ukmergės pramonės parko veikla. Šiuo metu parke įsikūrusios 5 įmonės. Šis parkas buvo įkurtas Norvegijos įmonės „Stafa Industrier“ 2002 m. ir šiuo metu teikia nuomos, konsultavimo ir kitas paslaugas, aktualias verslo įmonėms. Ukmergės pramonės parko įkūrimo dėka rajone sukurtos naujos darbo vietos, pritrauktos užsienio įmonės.
Didžioji dalis Ukmergės miesto verslo objektų yra susitelkę centrinėje miesto dalyje, kur pritraukiama daug lankytojų, verslo paslaugų vartotojų, verslo atstovų. Patogi įmonių geografinė padėtis, gerai išvystytas susisiekimo infrastruktūros tinklas sudaro palankias sąlygas tolimesnei verslo plėtrai ir naujo verslo kūrimui. </t>
    </r>
    <r>
      <rPr>
        <b/>
        <sz val="11"/>
        <color theme="1"/>
        <rFont val="Times New Roman"/>
        <family val="1"/>
        <charset val="186"/>
      </rPr>
      <t>Siekiant išlaikyti esamas verslo pozicijas bei jas sustiprinti, tikslinga kompleksiškai investuoti į patrauklios aplinkos verslui kūrimą (R14).</t>
    </r>
    <r>
      <rPr>
        <sz val="11"/>
        <color theme="1"/>
        <rFont val="Times New Roman"/>
        <family val="1"/>
        <charset val="186"/>
      </rPr>
      <t xml:space="preserve">
Skaičiuojama, kad 2022 m. pradžioje Ukmergės rajone buvo įregistruoti 2 055 bedarbiai, šalyje – 157 344 bedarbiai, Elektrėnų savivaldybėje 1 182 bedarbiai. Palyginimui 2018 metais Ukmergės rajone buvo registuroti 2 112 bedarbiai, šalyje 148 242 bedarbiai, Elektrėnų savivaldybėje 866 bedarbiai. Lyginant Ukmergės rajoną su šalies bei Elektrėnų savivaldybės duomenimis Ukmergės rajone nedarbo lygis sumažėjo. Verta paminėti ir tai, kad Ukmergės rajone 2022 metais išaugo darbingo amžiaus gyventojų skaičius, kas parodo, kad rajone daugėjant darbingo amžiaus žmonių, mažėja nedarbas. Tai reiškia, kad į rajoną atvyksta darbingi gyeventojai (R15). [8]
U</t>
    </r>
    <r>
      <rPr>
        <b/>
        <sz val="11"/>
        <color theme="1"/>
        <rFont val="Times New Roman"/>
        <family val="1"/>
        <charset val="186"/>
      </rPr>
      <t>kmergės miesto geografinė–strateginė padėtis, kultūriniai ir gamtiniai ištekliai sudaro prielaidas plėtoti turizmą ir su turizmo susijusias veiklas</t>
    </r>
    <r>
      <rPr>
        <sz val="11"/>
        <color theme="1"/>
        <rFont val="Times New Roman"/>
        <family val="1"/>
        <charset val="186"/>
      </rPr>
      <t xml:space="preserve">, kurios ne tik skatins Ukmergės miesto gyventojų užimtumą, bet kartu padės mažinti ir socialinę atskirtį. Tikslinga plėtoti veiklas tokias kaip aptarnavimas, paslaugos, apgyvendinimas ir pan. Per Ukmergės miestą teka Šventosiuos upė, pačiame mieste yra Ukmergės Piliakalnis, kas miestą padaro unikaliu. Taip pat Ukmergė yra vienas iš seniausių Lietuvos miestų, vienas iš keturiolikos Lietuvos miestų turintis senamiestį, taip pat unikalų vandens bokštą (R16). Šalia Šventosios upes yra įrengtas pėsčiūjų, dviračių takas. 2018–2022 m. Ukmergės rajone apgyvendinimo įstaigose apgyvendintų turistų skaičius išaugo iki 67 proc. Toks didelis išaugimas galimai atsirado dėl Covid-19 pandemijos ribojimų, gyventojų nenoro keliauti į kitas šalis. Apgyvendintų turistų skaičiaus augimas, viršijo šalies (augo 16,0 proc.) ir Vilniaus apskrities (augo 62,7 proc.) rodiklius (R17).
</t>
    </r>
    <r>
      <rPr>
        <b/>
        <sz val="11"/>
        <color theme="1"/>
        <rFont val="Times New Roman"/>
        <family val="1"/>
        <charset val="186"/>
      </rPr>
      <t>Viešosios infrastruktūros apžvalga</t>
    </r>
    <r>
      <rPr>
        <sz val="11"/>
        <color theme="1"/>
        <rFont val="Times New Roman"/>
        <family val="1"/>
        <charset val="186"/>
      </rPr>
      <t xml:space="preserve">                                                                                                                                                                           Ukmergės mieste kultūros paslaugas teikia 1 kultūros centras, veikia 2 maldos namai – Švč. Trejybės bažnyčia ir Petro ir Povilo bažnyčia. Švietimo paslaugas Ukmergės mieste teikia 6 švietimo įstaigos, 1 sporto centras bei 1 meno mokykla, veikia 6 darželiai. Mieste veikia Jaunimo laisvalaikio centras, Ukmergės šeimos centras.  Mieste vis dar susiduriama su nepatenkinama sporto ir aktyvaus laisvalaikio infrastruktūros būkle bei šios infrastruktūros trūkumo problemomis. Taip pat susiduriama su vaikų ir šeimų užimtumo problemomis (R18) 
Didžioji dalis Ukmergės rajono sveikatos priežiūros įstaigų yra įsikūrusios Ukmergės mieste. Galima teigti, kad Ukmergės mieste sveikatos priežiūros ir socialinių įstaigų tinklas yra išvystytas pakankamai bei užtikrina šių paslaugų prieinamumą. Toliau svarbu investuoti į šių paslaugų plėtra, modernizavimą bei kokybės gerinimą (R19). Pažymėtina, jog Ukmergės miestas pasižymi stipriomis nevyriausybinėmis organizacijomis ir iniciatyviais gyventojais (R20).
Svarbiausios gyventojų ir verslo aptarnavimo įstaigos yra išsidėsčiusios Ukmergės miesto centre. Šios įstaigos yra gausiai lankomos gyventojų, verslo atstovų, bei turistų todėl svarbu užtikrinti, kad jos teiktų ne tik aukštos kokybės paslaugas, bet ir būtų modernios, veiktų patrauklioje, sutvarkytoje aplinkoje, kurias būtų paprasta pasiekti. </t>
    </r>
    <r>
      <rPr>
        <b/>
        <sz val="11"/>
        <color theme="1"/>
        <rFont val="Times New Roman"/>
        <family val="1"/>
        <charset val="186"/>
      </rPr>
      <t>Taip pat tikslinga investuoti į įstaigų, kuriose teikiamos viešosios paslaugos, modernizavimą. Kadangi tik sukuriant pilną paslaugų paketą, galima patenkinti gyventojų poreikius ir skatinti juos</t>
    </r>
    <r>
      <rPr>
        <sz val="11"/>
        <color theme="1"/>
        <rFont val="Times New Roman"/>
        <family val="1"/>
        <charset val="186"/>
      </rPr>
      <t xml:space="preserve"> </t>
    </r>
    <r>
      <rPr>
        <b/>
        <sz val="11"/>
        <color theme="1"/>
        <rFont val="Times New Roman"/>
        <family val="1"/>
        <charset val="186"/>
      </rPr>
      <t>neišvykti ar grįžti gyventi į Ukmergę</t>
    </r>
    <r>
      <rPr>
        <sz val="11"/>
        <color theme="1"/>
        <rFont val="Times New Roman"/>
        <family val="1"/>
        <charset val="186"/>
      </rPr>
      <t xml:space="preserve"> (R21).
Prie reprezentacinių ir rekreacinių objektų priskiriamas miesto pilies parkas, Ukmergės piliakalnis, esantys miesto centrinėje dalyje. Siekiant parką pritaikyti gyventojų ir svečių poreikiams, atnaujinti ir įrengti takeliai, apžvalgos aikštelės, vaikų žaidimų zona, skirtos poilsiui, sportui bei sveikatingumo ugdymui (R22).
Ukmergėje trūksta stacionarių gyventojų informavimo preimonių. Mieste yra keletas reklaminių stendų, tačiau jie yra privačių asmenų ir mokami, dėl šios priežasties nevyriausybinės organizacijos ir gyventojai neturi galimybių gauti ir (arba) pateikti informacijos apie savo vykdomas veiklas, teikiamas paslaugas, vykdomus socialinius verslus ir pan. (R23). Mnaome, kad plėtoti gyventojų informavimo priemonių infratsruktūrą yra būtina, kadangi tai viena iš pagrindinių priemonių, kuriomis galima pasiekti socialiai pažeidžiamas grupes. čia gali būti skelbiama visa informacija apie laisvas darbo vietas įmonėse, apie teikiamas socialines ir kitas paslaugas, vykstančius kultūrinius renginius ir pan. Taip pat Ukmergės mieste veikiantys ir planuojantsy socialinio verslo subjektai čia galėtų talpinti visą informaciją, kuri skaitina jų teikiamų aslaugų inomumą ir skatina naudoits jomis.</t>
    </r>
  </si>
  <si>
    <t>1.2. UŽDAVINIO 1 ALTERNATYVA</t>
  </si>
  <si>
    <t>PRITARTA
Ukmergės rajono savivaldybės
tarybos 2023 m. kovo 30 d.
sprendimu Nr. 7-69</t>
  </si>
  <si>
    <r>
      <rPr>
        <b/>
        <sz val="11"/>
        <color theme="1"/>
        <rFont val="Times New Roman"/>
        <family val="1"/>
        <charset val="186"/>
      </rPr>
      <t>Skatinti neformalių iniciatyvų kūrimąsi, sveiką gyvenseną ir tarpusavio ryšius</t>
    </r>
    <r>
      <rPr>
        <sz val="11"/>
        <color theme="1"/>
        <rFont val="Times New Roman"/>
        <family val="1"/>
        <charset val="186"/>
      </rPr>
      <t xml:space="preserve">
Kad socialinė ir ekonominė plėtra būtų tikra, svarbu užtikrinti, kad visi gyventojai turėtų vienodas galimybes dalyvauti vystymosi procese, būtina remti ir skatinti veiksmus, kurie skirti įvairioms neformalioms iniciatyvoms remti, kurios skatina žmonių socialinę integraciją, susijusią ne tik su užimtumu, emocine ir fizine sveikata, sveika gyvensena, bet ir su klimato kaitos keliamais iššūkiais.  Bendradarbiavimas su kitomis organizacijomis gali suteikti vertingos patirties ir padėti išvengti klaidų. Siekiant skatinti Ukmergės mieste veikiančias organizacijas, įstaigas ir įmones, jų narius  inicijuoti ir (arba) dalyvauti mokymuose ir seminaruose, kitose iniciatyvose kuriuose gali įgyti žinių ir įgūdžių perimti ir teikti viešąsias paslaugas, vystyti socialinį verslą ir didinti viešųjų paslaugų prieinamumą. 
</t>
    </r>
    <r>
      <rPr>
        <b/>
        <sz val="11"/>
        <color theme="1"/>
        <rFont val="Times New Roman"/>
        <family val="1"/>
        <charset val="186"/>
      </rPr>
      <t>Alternatyva mūsų atveju yra blogesnė, kadangi orientuota daugiau į mokymosi veiklas, susijusias suasmens ekonomine, fizine ir psichologine gerove. Mūsų pasirinkta uždavinio alternatyva yra platesnė, suteikianti galimybes investuoti ne tik į žmogiškąjį kapitalą, tačiau ir būtinos įrangos įsigijimą ir panaudojimą. Mūsų pasirinktas uždavinys apima visus žmogaus gyvenimo gerovės vytymo etapus.</t>
    </r>
  </si>
  <si>
    <r>
      <rPr>
        <b/>
        <sz val="11"/>
        <color theme="1"/>
        <rFont val="Times New Roman"/>
        <family val="1"/>
        <charset val="186"/>
      </rPr>
      <t xml:space="preserve">Miesto situacijos ir gyventojų poreikių analizė </t>
    </r>
    <r>
      <rPr>
        <sz val="11"/>
        <color theme="1"/>
        <rFont val="Times New Roman"/>
        <family val="1"/>
        <charset val="186"/>
      </rPr>
      <t>– vienas iš svarbiausių vietos plėtros strategijos rengimo etapų, todėl, siekdama išsiaiškinti vietos gyventojų požiūrį į miesto situaciją, sužinoti pagrindines problemas bei lūkesčius, Ukmergės miesto VVG daug dėmesio skyrė miesto gyventojų ir organizacijų poreikiams ištirti. 
Miesto gyventojų poreikių išsiaiškinimas ne tik aktyvina miesto gyventojus, bet ir įtraukiant tikslinių grupių žmones, padeda priimti teisingus strateginius sprendimus. Šis vietos plėtros strategijos rengimo etapas yra vienas svarbiausių, kadangi gyventojų poreikių tyrimas ir tai, kiek aktyviai į šį procesą bus įtraukti vietos gyventojai ir organizacijos, didele dalimi nulemia vietos plėtros strategijos įgyvendinimo sėkmę.
Ukmergės miesto VVG stengėsi surinkti kuo daugiau ir platesnės informacijos apie miesto žmonių poreikius, identifikuoti tikslinių gyventojų grupių problemas. Tuo pačiu buvo siekiama, kad surinkta informacija galėtų atspindėti Ukmergės miesto VVG vietos plėtros strategijos tikslinės gyventojų grupės nuomones. Tuo tikslu 2023 m. sausio 17 d. Ukmergės miesto VVG surengė informacinį renginį- diskusiją. Kurio metu buvo aptarta Ukmergės miesto vietos veiklos grupės veikla, bei pristatytas naujasis 2021-2027 metų finansavimo periodas. 
Rengiant Ukmergės miesto VVG vietos plėtros strategiją, buvo vykdomi įvairūs informacijos rinkimo, poreikių tyrimo ir viešinimo metodai:
1.	konsultaciniai-informaciniai renginiai;
2.	tikslinių grupių idėjų anketa;
3.	Ukmergės rajono savivaldybės administracijos, biudžetinių ir kitų įstaigų apklausa;
4.	viešai prieinamos statistinės informacijos, rajono strateginių ir kitų dokumentų analizė;
5.	„Focus“ grupių organizavimas;
6.	Ukmergės miesto VVG vietos plėtros strategijos darbo grupės (Ukmergės miesto VVG valdybos) susirinkimai;
7.	galimų Ukmergės miesto VVG vietos plėtros strategijos uždavinių bei veiksmų pristatymo renginiai;
8.	strategijos pristatymas visuomenei, viešas aptarimas.
Ukmergės miesto situacijos analizė ir gyventojų poreikių tyrimas buvo atliekamas kompleksiškai ir nuosekliai, vykdant šiais etapais:
1. Viešinimas. Informacija apie bendruomenių inicijuojamą vietos plėtrą miestuose ir apie 2021-2027 m. Europos Sąjungos fondų investicijų veiksmų programos galimybes rengti ir įgyvendinti Ukmergės miesto VVG vietos plėtros strategiją skelbiama Ukmergės miesto VVG tinklapyje bei Ukmergės miesto VVG narės, Ukmergės rajono savivaldybės tinklapyje:
2. Tikslinių grupių idėjų anketa. Tai apklausa, kuri padėjo gauti kiekybinę informaciją ir kurio metu buvo siekiama išsiaiškinti esamą miesto socialinę-ekonominę situaciją bei gyventojų poreikius ir problemas. Buvo parengta idėjų anketa skirta Ukmergės miesto gyventojams, verslo subjektams, nevyriausybinio sektoriaus atstovams, savivaldos atstovams. Strategijos rengimo metu buvo gautos 53 projektinės idėjos, kuriose aprašomos mieste esančios problemos bei jų sprendimo būdai. 
3. Konsultaciniai-informaciniai renginiai, pristatantys bendruomenių inicijuotos vietos plėtros specifiką.  2022 m. gruodžio 17 d. Ukmergės rajono savivaldybės organizuoto renginio metu nevyriausybiniam sektoriui ir 2023 m. sausio 17 d. buvo organizuotas vienas konsultacinis-informacinis renginys su tikslinėmis grupėmis. Renginių metu buvo pristatoma, kas tai yra bendruomenių inicijuota vietos plėtra, kodėl reikia rinktis ją, kokiu būdu ji įgyvendinama, kaip bendruomenių inicijuota vietos plėtra padeda spręsti visuomenės problemas. Taip pat buvo pristatoma kodėl verta įgyvendinti bendruomenių inicijuotą vietos plėtrą miestuose ir kaip tai daryti.
R</t>
    </r>
    <r>
      <rPr>
        <b/>
        <sz val="11"/>
        <color theme="1"/>
        <rFont val="Times New Roman"/>
        <family val="1"/>
        <charset val="186"/>
      </rPr>
      <t xml:space="preserve">enginių metu buvo informuojama, kad Ukmergės miesto VVG vietos plėtros strategija rengiama pagal 2021–2027 m. ES fondų investicijų programos du konkrečius uždavinius: </t>
    </r>
    <r>
      <rPr>
        <sz val="11"/>
        <color theme="1"/>
        <rFont val="Times New Roman"/>
        <family val="1"/>
        <charset val="186"/>
      </rPr>
      <t xml:space="preserve">
Uždavinys 4.7 Skatinti aktyvią įtrauktį, siekiant propaguoti lygias galimybes ir aktyvų dalyvavimą ir gerinti įsidarbinamumą, ypač palankių sąlygų neturinčių grupių
Uždavinys 4.9.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 (ERPF)
Renginių metu buvo išsamiai pristatyti ir paaiškinti Vietos plėtros strategijų rengimo taisyklių reikalavimai, pristatytos remtinos veiklos, galimi projektų vykdytojai, Ukmergės miesto VVG vietos plėtros strategijos tikslinės grupes  ir siektini rezultatai. Taip pat buvo pristatyta Ukmergės miesto VVG vietos plėtros strategijos rengimo eiga, vertinimo ir tvirtinimo etapai, taip pat Lietuvos Respublikos vidaus reikalų ministerijos ir Ukmergės miesto VVG atsakomybės, įgyvendinant vietos plėtros strategiją.
Susitikimuose dalyvavo daugiau nei 80 tikslinių grupių atstovų: bedarbių, neaktyvių Ukmergės miesto gyventojų, įskaitant jaunimą nuo 16 metų, besimokantį Ukmergės miesto gimnazijose bei Ukmergės technologijų ir verslo mokykloje, socialinę atskirtį patiriančių šeimų atstovai. Siekiant kuo plačiau paskleisti informaciją apie rengiamą Ukmergės miesto VVG vietos plėtros strategiją, į susitikimus taip pat buvo pakviesti ir juose dalyvavo verslo ir socialinių (NVO) partnerių iš Ukmergės jaunimo laisvalaikio centro, VšĮ „Gelbėkit vaikus“, Ukmergės socialinių paslaugų centro, Neįgaliųjų sąjungos, VšĮ „Lyderių karta“, Ukmergės švietimo centro, Ukmergės Jono Basanavičiaus ir Antano Smetonos gimnazijų, Ukmergės miesto bendruomenių atstovai. Konsultaciniuose-informaciniuose renginiuose dalyvavo ir Ukmergės rajono savivaldybės administracijos Socialinės paramos, Strateginio planavimo, investicijų ir verslo plėtros skyrius, Švietimo, kultūros ir sporto skyrius, Ukmergės rajono meras bei administracijos direktorius. 
4. Ukmergės rajono savivaldybės administracijos, biudžetinių ir kitų įstaigų apklausa. Metodas, skirtas kiekybiniams duomenims ir informacijai gauti. Ukmergės rajono savivaldybės administracijos ir savivaldybės įstaigų buvo prašoma pateikti socialinę, demografinę statistinę informaciją apie Ukmergės miesto gyventojų. Gauti duomenys suteikė Ukmergės miesto VVG patikimą informaciją apie padėtį Ukmergės mieste. Kadangi Ukmergės rajono savivaldybė negali pateikti daug duomenų tik apie miesto gyventojus (dėl duomenų apsaugos, bei bendrų su rajonu sistemų) buvo remtasi Lietuvos statistikos departamento pateikiamais duomenimis bei socialinės apsaugos bei darbo ministerijos pateikiamais duomenimis. 
5. Viešai prieinamos statistinės informacijos, rajono strateginių ir kitų dokumentų analizė. Atliekant teritorijos, kuriai rengiama vietos plėtros strategija, analizę buvo naudojama viešai internete pateikiama statistinė informacija. Ukmergės miesto VVG vietos plėtros strategijos dalyje pateikiamos nuorodos į naudotus informacijos šaltinius. 
6. Vietos plėtros strategijos darbo grupės (Ukmergės miesto VVG valdybos) susirinkimas. 
Ukmergės miesto VVG vietos plėtros strategijos rengimo metu buvo kaupiama įvairi kiekybinė ir kokybinė informacija. Ši informacija buvo nuolat analizuojama ir sisteminama. 2023 m. kovo 09 d. buvo organizuotas visuotinio Ukmergės miesto VVG susirinkimo metu sudarytos Ukmergės miesto VVG vietos plėtros strategijos rengimo darbo grupės (Ukmergės miesto VVG valdybos) susirinkimas, kuriame buvo patvirtinta surinkta statistine informacija, apibrėžtos Ukmergės miesto stiprybės, silpnybės, galimybės ir grėsmės, naudojantis atliktos idėjų apklausos duomenimis, nustatyti Ukmergės miesto VVG teritorijos plėtros poreikiai bei Ukmergės miesto VVG vietos plėtros strategijos tikslai ir uždaviniai.
8. Vietos plėtros strategijos darbo grupės (Ukmergės miesto VVG valdybos) susirinkimas. 
Susisteminus visą informaciją, buvo apibrėžti Ukmergės miesto VVG vietos plėtros strategijos veiksmai, numatyti  Ukmergės miesto VVG vietos plėtros strategijos siektini rodikliai ir Ukmergės miesto VVG vietos plėtros strategijos lėšų poreikis. įvairi kiekybinė ir kokybinė informacija. Ši informacija buvo nuolat analizuojama ir sisteminama. 2023 m. kovo 09 d. buvo organizuotas visuotinio Ukmergės miesto VVG susirinkimo metu sudarytos Ukmergės miesto VVG vietos plėtros strategijos rengimo darbo grupės (Ukmergės miesto VVG valdybos)  susirinkimas, kuriame buvo patvirtinti Ukmergės miesto VVG vietos plėtros strategijos veiksmai bei jiems įgyvendinti reikalingas lėšų poreikis (Ukmergės miesto VVG vietos plėtros strategijos biudžetas) bei siektini rezultatai.
9. </t>
    </r>
    <r>
      <rPr>
        <sz val="11"/>
        <color rgb="FFFF0000"/>
        <rFont val="Times New Roman"/>
        <family val="1"/>
        <charset val="186"/>
      </rPr>
      <t>Strategijos pristatymas 2 būdais; viešas pristatymas visuomenei 2023 m. .... ir atsiklausus gyventojų nuomonės miesto VVG nare esančios savivaldybės ir kitų miesto VVG narių (juridinių asmenų) interneto svetainėse
Papildyta po tarybos posėdžio, viešo aptarimo ir pristatymo visuomenei. Po visuotinio narių susirinkimo pritarimo</t>
    </r>
  </si>
  <si>
    <t>PROJEKTAS</t>
  </si>
  <si>
    <t>Viso</t>
  </si>
  <si>
    <t>1. Priedas. UKMERGĖS MIESTO VIETOS VEIKLOS GRUPĖS NARIŲ SĄRAŠAS</t>
  </si>
  <si>
    <t>x predas. IŠNAŠOS</t>
  </si>
  <si>
    <t>PRIEDŲ SĄRAŠAS</t>
  </si>
  <si>
    <t>.4</t>
  </si>
  <si>
    <t>Išnašos</t>
  </si>
  <si>
    <t>Ukmergės VVG narių sąrašas</t>
  </si>
  <si>
    <t>Kvietimas teikti projektines idėjas</t>
  </si>
  <si>
    <t>Idėjų suvestinė</t>
  </si>
  <si>
    <t xml:space="preserve">5. </t>
  </si>
  <si>
    <t>Kainų pagrindimo informacija</t>
  </si>
  <si>
    <t>Dalyvių sąrašai</t>
  </si>
  <si>
    <r>
      <rPr>
        <b/>
        <sz val="14"/>
        <rFont val="Times New Roman"/>
        <family val="1"/>
        <charset val="186"/>
      </rPr>
      <t xml:space="preserve">Kurti ir vystyti infrastruktūrą socialinio verslo vykdymui ir (arba) socialinį verslą - </t>
    </r>
    <r>
      <rPr>
        <sz val="14"/>
        <rFont val="Times New Roman"/>
        <family val="1"/>
        <charset val="186"/>
      </rPr>
      <t xml:space="preserve">planuojama finansuoti 6 rojektus. 
Vienos projekto vertė ne daugiau 100 000,00 Eur.  
</t>
    </r>
    <r>
      <rPr>
        <b/>
        <sz val="14"/>
        <rFont val="Times New Roman"/>
        <family val="1"/>
        <charset val="186"/>
      </rPr>
      <t xml:space="preserve">Tinkami pareiškėjai: </t>
    </r>
    <r>
      <rPr>
        <sz val="14"/>
        <rFont val="Times New Roman"/>
        <family val="1"/>
        <charset val="186"/>
      </rPr>
      <t xml:space="preserve">
1)  NVO (VšĮ arba Asociacija)
1) Kitos VšĮ ar Asociacijos
3) BĮ (kai BĮ veiklos numatytos projekte nėra jos įprastinė veikla, projekto metu ir rezultatais kuriamos papildomos veiklos)
4) Privatus juridinis asmuo
</t>
    </r>
    <r>
      <rPr>
        <b/>
        <sz val="14"/>
        <rFont val="Times New Roman"/>
        <family val="1"/>
        <charset val="186"/>
      </rPr>
      <t>Partneriai neprivalomi</t>
    </r>
    <r>
      <rPr>
        <sz val="14"/>
        <rFont val="Times New Roman"/>
        <family val="1"/>
        <charset val="186"/>
      </rPr>
      <t xml:space="preserve">
</t>
    </r>
    <r>
      <rPr>
        <b/>
        <sz val="14"/>
        <rFont val="Times New Roman"/>
        <family val="1"/>
        <charset val="186"/>
      </rPr>
      <t>Jei pasirenkami Partneriai, jų tinkamumas:</t>
    </r>
    <r>
      <rPr>
        <sz val="14"/>
        <rFont val="Times New Roman"/>
        <family val="1"/>
        <charset val="186"/>
      </rPr>
      <t xml:space="preserve">
1) NVO (VšĮ arba Asociacija)
2) Kitos VšĮ ar Asociacijos
3) BĮ 
4) Privatus juridinis asmuo                                       </t>
    </r>
  </si>
  <si>
    <r>
      <rPr>
        <b/>
        <sz val="14"/>
        <rFont val="Times New Roman"/>
        <family val="1"/>
        <charset val="186"/>
      </rPr>
      <t>Įgyvendinti socialinių inovacijų veiklas neformalaus ugdymo ir (arba) iniciatyvų (lygių galimybių; žmogaus teisių; pilietiškumo; lytiškumo; viešojo saugumo; užimtumo ir kt.) srityse</t>
    </r>
    <r>
      <rPr>
        <sz val="14"/>
        <rFont val="Times New Roman"/>
        <family val="1"/>
        <charset val="186"/>
      </rPr>
      <t xml:space="preserve"> - planuojama finansuoti  </t>
    </r>
    <r>
      <rPr>
        <b/>
        <sz val="14"/>
        <rFont val="Times New Roman"/>
        <family val="1"/>
        <charset val="186"/>
      </rPr>
      <t xml:space="preserve">5 rojektus. </t>
    </r>
    <r>
      <rPr>
        <sz val="14"/>
        <rFont val="Times New Roman"/>
        <family val="1"/>
        <charset val="186"/>
      </rPr>
      <t xml:space="preserve">
Vieno vertė ne daugiau 20 000,00 Eur.                    
</t>
    </r>
    <r>
      <rPr>
        <b/>
        <sz val="14"/>
        <rFont val="Times New Roman"/>
        <family val="1"/>
        <charset val="186"/>
      </rPr>
      <t xml:space="preserve">Tinkami pareiškėjai: </t>
    </r>
    <r>
      <rPr>
        <sz val="14"/>
        <rFont val="Times New Roman"/>
        <family val="1"/>
        <charset val="186"/>
      </rPr>
      <t xml:space="preserve">
1) NVO (VšĮ arba Asociacija)
2) Kitos VšĮ ar Asociacijos
3) BĮ 
</t>
    </r>
    <r>
      <rPr>
        <b/>
        <sz val="14"/>
        <rFont val="Times New Roman"/>
        <family val="1"/>
        <charset val="186"/>
      </rPr>
      <t>Partneriai neprivalomi</t>
    </r>
    <r>
      <rPr>
        <sz val="14"/>
        <rFont val="Times New Roman"/>
        <family val="1"/>
        <charset val="186"/>
      </rPr>
      <t xml:space="preserve">
</t>
    </r>
    <r>
      <rPr>
        <b/>
        <sz val="14"/>
        <rFont val="Times New Roman"/>
        <family val="1"/>
        <charset val="186"/>
      </rPr>
      <t>Jei pasirenkami Partneriai, jų tinkamumas:</t>
    </r>
    <r>
      <rPr>
        <sz val="14"/>
        <rFont val="Times New Roman"/>
        <family val="1"/>
        <charset val="186"/>
      </rPr>
      <t xml:space="preserve">
1) NVO (VšĮ arba Asociacija)
2) Kitos VšĮ ar Asociacijos
3) BĮ 
                                                                                      </t>
    </r>
  </si>
  <si>
    <r>
      <rPr>
        <b/>
        <sz val="14"/>
        <rFont val="Times New Roman"/>
        <family val="1"/>
        <charset val="186"/>
      </rPr>
      <t xml:space="preserve">Skatinti socialinės įtraukties priemones, skirtas kovoti su  atskirties rizika, kylančia dėl su klimatu susijusiais iššūkiais (stovyklos, neformalus ugdymas ir pan.) </t>
    </r>
    <r>
      <rPr>
        <sz val="14"/>
        <rFont val="Times New Roman"/>
        <family val="1"/>
        <charset val="186"/>
      </rPr>
      <t xml:space="preserve">- planuojama finansuoti  </t>
    </r>
    <r>
      <rPr>
        <b/>
        <sz val="14"/>
        <rFont val="Times New Roman"/>
        <family val="1"/>
        <charset val="186"/>
      </rPr>
      <t xml:space="preserve">2 projektus. </t>
    </r>
    <r>
      <rPr>
        <sz val="14"/>
        <rFont val="Times New Roman"/>
        <family val="1"/>
        <charset val="186"/>
      </rPr>
      <t xml:space="preserve">
Vieno projekto vertė ne daugiau 50 000,00 Eur.     
                                                                                                                                                                                                       </t>
    </r>
    <r>
      <rPr>
        <b/>
        <sz val="14"/>
        <rFont val="Times New Roman"/>
        <family val="1"/>
        <charset val="186"/>
      </rPr>
      <t xml:space="preserve">Tinkami pareiškėjai: </t>
    </r>
    <r>
      <rPr>
        <sz val="14"/>
        <rFont val="Times New Roman"/>
        <family val="1"/>
        <charset val="186"/>
      </rPr>
      <t xml:space="preserve">
1) NVO (VšĮ arba Asociacija)
2) Kitos VšĮ ar Asociacijos
3) BĮ 
</t>
    </r>
    <r>
      <rPr>
        <b/>
        <sz val="14"/>
        <rFont val="Times New Roman"/>
        <family val="1"/>
        <charset val="186"/>
      </rPr>
      <t>Partneriai neprivalomi</t>
    </r>
    <r>
      <rPr>
        <sz val="14"/>
        <rFont val="Times New Roman"/>
        <family val="1"/>
        <charset val="186"/>
      </rPr>
      <t xml:space="preserve">
</t>
    </r>
    <r>
      <rPr>
        <b/>
        <sz val="14"/>
        <rFont val="Times New Roman"/>
        <family val="1"/>
        <charset val="186"/>
      </rPr>
      <t>Jei pasirenkami Partneriai, jų tinkamumas:</t>
    </r>
    <r>
      <rPr>
        <sz val="14"/>
        <rFont val="Times New Roman"/>
        <family val="1"/>
        <charset val="186"/>
      </rPr>
      <t xml:space="preserve">
1) NVO (VšĮ arba Asociacija)
2) Kitos VšĮ ar Asociacijos
3) BĮ 
4) Privatus juridinis asmuo</t>
    </r>
  </si>
  <si>
    <r>
      <rPr>
        <b/>
        <sz val="14"/>
        <rFont val="Times New Roman"/>
        <family val="1"/>
        <charset val="186"/>
      </rPr>
      <t>Stiprinti Ukmergės miesto gyventojų ekonominę ir socialinę integraciją remiant veiklų, susijusių su kūrybinėmis industrijomis, amatais, kultūriniais renginiais, aktyvaus laisvalaikio galimybėmis, edukacine ir interaktyvia veikla, gastronomija ir kt. ir (arba) jų pozicionavimu tam tikroms socialinę atskirtį patiriančioms grupėms (PVZ.: mažiau galimybių turintis jaunimas; visuomenė; NVO ir kt.)</t>
    </r>
    <r>
      <rPr>
        <sz val="14"/>
        <rFont val="Times New Roman"/>
        <family val="1"/>
        <charset val="186"/>
      </rPr>
      <t xml:space="preserve">  - planuojama finansuoti </t>
    </r>
    <r>
      <rPr>
        <b/>
        <sz val="14"/>
        <rFont val="Times New Roman"/>
        <family val="1"/>
        <charset val="186"/>
      </rPr>
      <t>4 projektus.</t>
    </r>
    <r>
      <rPr>
        <sz val="14"/>
        <rFont val="Times New Roman"/>
        <family val="1"/>
        <charset val="186"/>
      </rPr>
      <t xml:space="preserve"> 
Vieno projekto vertė ne daugiau 60 000,00 Eur.  
                                                                                                                                                                    </t>
    </r>
    <r>
      <rPr>
        <b/>
        <sz val="14"/>
        <rFont val="Times New Roman"/>
        <family val="1"/>
        <charset val="186"/>
      </rPr>
      <t xml:space="preserve">Tinkami pareiškėjai: </t>
    </r>
    <r>
      <rPr>
        <sz val="14"/>
        <rFont val="Times New Roman"/>
        <family val="1"/>
        <charset val="186"/>
      </rPr>
      <t xml:space="preserve">
1) NVO (VšĮ arba Asociacija)
2) Kitos VšĮ ar Asociacijos
3) BĮ 
4) Privatus juridinis asmuo
</t>
    </r>
    <r>
      <rPr>
        <b/>
        <sz val="14"/>
        <rFont val="Times New Roman"/>
        <family val="1"/>
        <charset val="186"/>
      </rPr>
      <t>Partneriai privalomi</t>
    </r>
    <r>
      <rPr>
        <sz val="14"/>
        <rFont val="Times New Roman"/>
        <family val="1"/>
        <charset val="186"/>
      </rPr>
      <t xml:space="preserve">
</t>
    </r>
    <r>
      <rPr>
        <b/>
        <sz val="14"/>
        <rFont val="Times New Roman"/>
        <family val="1"/>
        <charset val="186"/>
      </rPr>
      <t>Jei pasirenkami Partneriai, jų tinkamumas:</t>
    </r>
    <r>
      <rPr>
        <sz val="14"/>
        <rFont val="Times New Roman"/>
        <family val="1"/>
        <charset val="186"/>
      </rPr>
      <t xml:space="preserve">
1) NVO (VšĮ arba Asociacija)
2) Kitos VšĮ ar Asociacijos
3) BĮ 
4) Privatus juridinis asmuo</t>
    </r>
  </si>
  <si>
    <r>
      <rPr>
        <b/>
        <sz val="14"/>
        <rFont val="Times New Roman"/>
        <family val="1"/>
        <charset val="186"/>
      </rPr>
      <t xml:space="preserve">Plėtoti integruotas paslaugas, apjungiančias socialinius ir (arba) švietimo ir (arba) fizinės ir (arba) psichologinės sveikatos elementus </t>
    </r>
    <r>
      <rPr>
        <sz val="14"/>
        <rFont val="Times New Roman"/>
        <family val="1"/>
        <charset val="186"/>
      </rPr>
      <t xml:space="preserve"> -   planuojama finansuoti </t>
    </r>
    <r>
      <rPr>
        <b/>
        <sz val="14"/>
        <rFont val="Times New Roman"/>
        <family val="1"/>
        <charset val="186"/>
      </rPr>
      <t xml:space="preserve">2 projektus. </t>
    </r>
    <r>
      <rPr>
        <sz val="14"/>
        <rFont val="Times New Roman"/>
        <family val="1"/>
        <charset val="186"/>
      </rPr>
      <t xml:space="preserve">
Vieno projekto vertė ne daugiau 70 000,00 Eur.     
                                                                                                                                                                                                                </t>
    </r>
    <r>
      <rPr>
        <b/>
        <sz val="14"/>
        <rFont val="Times New Roman"/>
        <family val="1"/>
        <charset val="186"/>
      </rPr>
      <t xml:space="preserve">Tinkami pareiškėjai: </t>
    </r>
    <r>
      <rPr>
        <sz val="14"/>
        <rFont val="Times New Roman"/>
        <family val="1"/>
        <charset val="186"/>
      </rPr>
      <t xml:space="preserve">
1) NVO (VšĮ arba Asociacija)
2) Kitos VšĮ ar Asociacijos
3) BĮ 
4) Privatus juridinis asmuo
</t>
    </r>
    <r>
      <rPr>
        <b/>
        <sz val="14"/>
        <rFont val="Times New Roman"/>
        <family val="1"/>
        <charset val="186"/>
      </rPr>
      <t>Partneriai privalomi</t>
    </r>
    <r>
      <rPr>
        <sz val="14"/>
        <rFont val="Times New Roman"/>
        <family val="1"/>
        <charset val="186"/>
      </rPr>
      <t xml:space="preserve">
</t>
    </r>
    <r>
      <rPr>
        <b/>
        <sz val="14"/>
        <rFont val="Times New Roman"/>
        <family val="1"/>
        <charset val="186"/>
      </rPr>
      <t>Jei pasirenkami Partneriai, jų tinkamumas:</t>
    </r>
    <r>
      <rPr>
        <sz val="14"/>
        <rFont val="Times New Roman"/>
        <family val="1"/>
        <charset val="186"/>
      </rPr>
      <t xml:space="preserve">
1) NVO (VšĮ arba Asociacija)
2) Kitos VšĮ ar Asociacijos
3) BĮ 
4) Privatus juridinis asmuo
</t>
    </r>
  </si>
  <si>
    <r>
      <rPr>
        <b/>
        <sz val="14"/>
        <rFont val="Times New Roman"/>
        <family val="1"/>
        <charset val="186"/>
      </rPr>
      <t xml:space="preserve">Organizuoti sociokultūrines veiklas – dviejų ar daugiau organizacijų ir (arba) įstaigų įtraukimas dirbti kartu  grupėje ar organizacijoje, kur yra sudaromos palankios sąlygos tam tikrai tikslinei (-ėms) grupei (-ėms) bendros veiklos metu realizuoti socialinius, kultūrinius ir švietėjiškus poreikius, siekiant konkretaus tikslo ar tikslų visumos t.y. integruotis į visuomenę </t>
    </r>
    <r>
      <rPr>
        <sz val="14"/>
        <rFont val="Times New Roman"/>
        <family val="1"/>
        <charset val="186"/>
      </rPr>
      <t xml:space="preserve">-  planuojama finansuoti </t>
    </r>
    <r>
      <rPr>
        <b/>
        <sz val="14"/>
        <rFont val="Times New Roman"/>
        <family val="1"/>
        <charset val="186"/>
      </rPr>
      <t xml:space="preserve">3 projektus. </t>
    </r>
    <r>
      <rPr>
        <sz val="14"/>
        <rFont val="Times New Roman"/>
        <family val="1"/>
        <charset val="186"/>
      </rPr>
      <t xml:space="preserve">
Vieno projekto vertė ne daugiau 50 000,00 Eur.       
</t>
    </r>
    <r>
      <rPr>
        <b/>
        <sz val="14"/>
        <rFont val="Times New Roman"/>
        <family val="1"/>
        <charset val="186"/>
      </rPr>
      <t xml:space="preserve">Tinkami pareiškėjai: </t>
    </r>
    <r>
      <rPr>
        <sz val="14"/>
        <rFont val="Times New Roman"/>
        <family val="1"/>
        <charset val="186"/>
      </rPr>
      <t xml:space="preserve">
1) NVO (VšĮ arba Asociacija)
2) Kitos VšĮ ar Asociacijos
3) BĮ
4) Privatus juridinis asmuo
</t>
    </r>
    <r>
      <rPr>
        <b/>
        <sz val="14"/>
        <rFont val="Times New Roman"/>
        <family val="1"/>
        <charset val="186"/>
      </rPr>
      <t xml:space="preserve">Partneriai privalomi
</t>
    </r>
    <r>
      <rPr>
        <sz val="14"/>
        <rFont val="Times New Roman"/>
        <family val="1"/>
        <charset val="186"/>
      </rPr>
      <t xml:space="preserve">
</t>
    </r>
    <r>
      <rPr>
        <b/>
        <sz val="14"/>
        <rFont val="Times New Roman"/>
        <family val="1"/>
        <charset val="186"/>
      </rPr>
      <t xml:space="preserve">Tinkamas (-i) partneris (-iai) </t>
    </r>
    <r>
      <rPr>
        <sz val="14"/>
        <rFont val="Times New Roman"/>
        <family val="1"/>
        <charset val="186"/>
      </rPr>
      <t xml:space="preserve">
1)  Ne mažiau 1 NVO (Asociacija arba VŠĮ) 
2)  Ne mažiau 1 kita VšĮ ar Asociacijos                                                                                                                                                3) Ne mažiau 1 BĮ
4) privatus juridinis asmuo
                                                                      </t>
    </r>
  </si>
  <si>
    <r>
      <t>Plėsti paslaugų, gerinančių socialinę  - psichologinę atmosferą bei emocinę sveikatą meninėmis raiškos priemonėmis, įvairovę - planuojamas finansuoti</t>
    </r>
    <r>
      <rPr>
        <b/>
        <sz val="14"/>
        <rFont val="Times New Roman"/>
        <family val="1"/>
        <charset val="186"/>
      </rPr>
      <t xml:space="preserve"> 1 projektas. </t>
    </r>
    <r>
      <rPr>
        <sz val="14"/>
        <rFont val="Times New Roman"/>
        <family val="1"/>
        <charset val="186"/>
      </rPr>
      <t xml:space="preserve">Vieno projekto vertė įskaitant visus partnerius ne daugiau 800 000,00 Eur. 
</t>
    </r>
    <r>
      <rPr>
        <b/>
        <sz val="14"/>
        <rFont val="Times New Roman"/>
        <family val="1"/>
        <charset val="186"/>
      </rPr>
      <t xml:space="preserve">Projekto partneriai ne mažiau 2 NVO ir 2 BĮ  </t>
    </r>
    <r>
      <rPr>
        <sz val="14"/>
        <rFont val="Times New Roman"/>
        <family val="1"/>
        <charset val="186"/>
      </rPr>
      <t xml:space="preserve">   
</t>
    </r>
    <r>
      <rPr>
        <b/>
        <sz val="14"/>
        <rFont val="Times New Roman"/>
        <family val="1"/>
        <charset val="186"/>
      </rPr>
      <t xml:space="preserve">Tinkami pareiškėjai: </t>
    </r>
    <r>
      <rPr>
        <sz val="14"/>
        <rFont val="Times New Roman"/>
        <family val="1"/>
        <charset val="186"/>
      </rPr>
      <t xml:space="preserve">                                                                                                                                                                                                                                                                                                                                                                           
1) NVO (VšĮ arba Asociacija)                                                                                                                                                                2) BĮ
</t>
    </r>
    <r>
      <rPr>
        <b/>
        <sz val="14"/>
        <rFont val="Times New Roman"/>
        <family val="1"/>
        <charset val="186"/>
      </rPr>
      <t>Partneriai privalomi</t>
    </r>
    <r>
      <rPr>
        <sz val="14"/>
        <rFont val="Times New Roman"/>
        <family val="1"/>
        <charset val="186"/>
      </rPr>
      <t xml:space="preserve">
</t>
    </r>
    <r>
      <rPr>
        <b/>
        <sz val="14"/>
        <rFont val="Times New Roman"/>
        <family val="1"/>
        <charset val="186"/>
      </rPr>
      <t>Tinkami partneriai – kai projektą įgyvendina NVO (VšĮ arba Asociacija):</t>
    </r>
    <r>
      <rPr>
        <sz val="14"/>
        <rFont val="Times New Roman"/>
        <family val="1"/>
        <charset val="186"/>
      </rPr>
      <t xml:space="preserve">
1)  Ne mažiau 1 NVO (Asociacija arba VŠĮ)
2)  Ne mažiau 2 BĮ
</t>
    </r>
    <r>
      <rPr>
        <b/>
        <sz val="14"/>
        <rFont val="Times New Roman"/>
        <family val="1"/>
        <charset val="186"/>
      </rPr>
      <t>Tinkami partneriai – kai projektą įgyvendina BĮ:</t>
    </r>
    <r>
      <rPr>
        <sz val="14"/>
        <rFont val="Times New Roman"/>
        <family val="1"/>
        <charset val="186"/>
      </rPr>
      <t xml:space="preserve">
1) Ne mažiau 2 NVO (Asociacija arba VŠĮ)                                                                                                                                          2) ne mažiau 1 BĮ                                                       </t>
    </r>
  </si>
  <si>
    <r>
      <t xml:space="preserve">Skatinti socialinio verslo ekologijos ir (arba) tvarumo srityje, kūrimąsi, visuomenės  švietimą aplinkosaugos, darnaus vystymosi klausimais vadovaujantis 17 darnaus vystymosi tikslų - planuojamas finansuoti 1 projektas. 
Vieno projekto vertė įskaitant visus partnerius ne daugiau 500 000,00 Eur. 
</t>
    </r>
    <r>
      <rPr>
        <b/>
        <sz val="14"/>
        <rFont val="Times New Roman"/>
        <family val="1"/>
        <charset val="186"/>
      </rPr>
      <t xml:space="preserve">Projekto partneriai ne mažiau 2 NVO ir 1 BĮ  </t>
    </r>
    <r>
      <rPr>
        <sz val="14"/>
        <rFont val="Times New Roman"/>
        <family val="1"/>
        <charset val="186"/>
      </rPr>
      <t xml:space="preserve">
</t>
    </r>
    <r>
      <rPr>
        <b/>
        <sz val="14"/>
        <rFont val="Times New Roman"/>
        <family val="1"/>
        <charset val="186"/>
      </rPr>
      <t xml:space="preserve">Tinkami pareiškėjai:   </t>
    </r>
    <r>
      <rPr>
        <sz val="14"/>
        <rFont val="Times New Roman"/>
        <family val="1"/>
        <charset val="186"/>
      </rPr>
      <t xml:space="preserve">                                                                                                                                                                                                                                                                                                                                                                         
1) NVO (VšĮ arba Asociacija)                                                                                                                                                                2) BĮ
</t>
    </r>
    <r>
      <rPr>
        <b/>
        <sz val="14"/>
        <rFont val="Times New Roman"/>
        <family val="1"/>
        <charset val="186"/>
      </rPr>
      <t>Partneriai privalomi</t>
    </r>
    <r>
      <rPr>
        <sz val="14"/>
        <rFont val="Times New Roman"/>
        <family val="1"/>
        <charset val="186"/>
      </rPr>
      <t xml:space="preserve">
</t>
    </r>
    <r>
      <rPr>
        <b/>
        <sz val="14"/>
        <rFont val="Times New Roman"/>
        <family val="1"/>
        <charset val="186"/>
      </rPr>
      <t>Tinkami partneriai – kai projektą įgyvendina NVO (VšĮ arba Asociacija):</t>
    </r>
    <r>
      <rPr>
        <sz val="14"/>
        <rFont val="Times New Roman"/>
        <family val="1"/>
        <charset val="186"/>
      </rPr>
      <t xml:space="preserve">
1)  Ne mažiau 1 NVO (Asociacija arba VŠĮ)
2)  Ne mažiau 1 BĮ
</t>
    </r>
    <r>
      <rPr>
        <b/>
        <sz val="14"/>
        <rFont val="Times New Roman"/>
        <family val="1"/>
        <charset val="186"/>
      </rPr>
      <t>Tinkami partneriai – kai projektą įgyvendina BĮ:</t>
    </r>
    <r>
      <rPr>
        <sz val="14"/>
        <rFont val="Times New Roman"/>
        <family val="1"/>
        <charset val="186"/>
      </rPr>
      <t xml:space="preserve">
1) Ne mažiau 2 NVO (Asociacija arba VŠĮ)                                                                                                                                                 </t>
    </r>
  </si>
  <si>
    <r>
      <rPr>
        <b/>
        <sz val="14"/>
        <rFont val="Times New Roman"/>
        <family val="1"/>
        <charset val="186"/>
      </rPr>
      <t>Įkurti  integruotą socialinio verslo laboratoriją paslaugų ir/ar gamybos srityse</t>
    </r>
    <r>
      <rPr>
        <sz val="14"/>
        <rFont val="Times New Roman"/>
        <family val="1"/>
        <charset val="186"/>
      </rPr>
      <t xml:space="preserve"> - planuojamas finansuoti 1 projektas. Vieno projekto vertė įskaitant visus partnerius ne daugiau 1 000 000,00 Eur. 
</t>
    </r>
    <r>
      <rPr>
        <b/>
        <sz val="14"/>
        <rFont val="Times New Roman"/>
        <family val="1"/>
        <charset val="186"/>
      </rPr>
      <t xml:space="preserve">Projekto partneriai ne mažiau 6 NVO ir Savivaldybės administracija    </t>
    </r>
    <r>
      <rPr>
        <sz val="14"/>
        <rFont val="Times New Roman"/>
        <family val="1"/>
        <charset val="186"/>
      </rPr>
      <t xml:space="preserve">  
 </t>
    </r>
    <r>
      <rPr>
        <b/>
        <sz val="14"/>
        <rFont val="Times New Roman"/>
        <family val="1"/>
        <charset val="186"/>
      </rPr>
      <t xml:space="preserve">Tinkami pareiškėjai: </t>
    </r>
    <r>
      <rPr>
        <sz val="14"/>
        <rFont val="Times New Roman"/>
        <family val="1"/>
        <charset val="186"/>
      </rPr>
      <t xml:space="preserve">                                                                                                                                                                                                                                                                                                                                                                           
1) NVO (VšĮ arba Asociacija)                                                                                                                                                                2) Savivaldybės administracija
</t>
    </r>
    <r>
      <rPr>
        <b/>
        <sz val="14"/>
        <rFont val="Times New Roman"/>
        <family val="1"/>
        <charset val="186"/>
      </rPr>
      <t>Tinkami partneriai – kai projektą įgyvendina NVO (VšĮ arba Asociacija):</t>
    </r>
    <r>
      <rPr>
        <sz val="14"/>
        <rFont val="Times New Roman"/>
        <family val="1"/>
        <charset val="186"/>
      </rPr>
      <t xml:space="preserve">
1)  Ne mažiau 5 NVO (Asociacija arba VŠĮ)
2)  Savivaldybės administracija
</t>
    </r>
    <r>
      <rPr>
        <b/>
        <sz val="14"/>
        <rFont val="Times New Roman"/>
        <family val="1"/>
        <charset val="186"/>
      </rPr>
      <t>Tinkami partneriai – kai projektą įgyvendina Savivaldybės administracija:</t>
    </r>
    <r>
      <rPr>
        <sz val="14"/>
        <rFont val="Times New Roman"/>
        <family val="1"/>
        <charset val="186"/>
      </rPr>
      <t xml:space="preserve">
1) Ne mažiau 6 NVO (Asociacija arba VŠĮ)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</si>
</sst>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2"/>
      <color rgb="FF000000"/>
      <name val="Times New Roman"/>
      <family val="1"/>
      <charset val="186"/>
    </font>
    <font>
      <b/>
      <sz val="12"/>
      <color theme="1"/>
      <name val="Times New Roman"/>
      <family val="1"/>
      <charset val="186"/>
    </font>
    <font>
      <sz val="12"/>
      <color theme="1"/>
      <name val="Times New Roman"/>
      <family val="1"/>
      <charset val="186"/>
    </font>
    <font>
      <sz val="11"/>
      <color theme="1"/>
      <name val="Times New Roman"/>
      <family val="1"/>
      <charset val="186"/>
    </font>
    <font>
      <b/>
      <sz val="11"/>
      <color rgb="FF000000"/>
      <name val="Times New Roman"/>
      <family val="1"/>
      <charset val="186"/>
    </font>
    <font>
      <i/>
      <sz val="11"/>
      <color theme="1"/>
      <name val="Times New Roman"/>
      <family val="1"/>
      <charset val="186"/>
    </font>
    <font>
      <b/>
      <sz val="11"/>
      <color theme="1"/>
      <name val="Times New Roman"/>
      <family val="1"/>
      <charset val="186"/>
    </font>
    <font>
      <b/>
      <i/>
      <sz val="12"/>
      <color theme="1"/>
      <name val="Times New Roman"/>
      <family val="1"/>
      <charset val="186"/>
    </font>
    <font>
      <b/>
      <sz val="11"/>
      <color theme="1"/>
      <name val="Calibri"/>
      <family val="2"/>
      <charset val="186"/>
      <scheme val="minor"/>
    </font>
    <font>
      <sz val="11"/>
      <color rgb="FFFF0000"/>
      <name val="Times New Roman"/>
      <family val="1"/>
      <charset val="186"/>
    </font>
    <font>
      <sz val="11"/>
      <name val="Times New Roman"/>
      <family val="1"/>
      <charset val="186"/>
    </font>
    <font>
      <i/>
      <sz val="11"/>
      <name val="Times New Roman"/>
      <family val="1"/>
      <charset val="186"/>
    </font>
    <font>
      <sz val="14"/>
      <color theme="1"/>
      <name val="Times New Roman"/>
      <family val="1"/>
      <charset val="186"/>
    </font>
    <font>
      <b/>
      <sz val="14"/>
      <color rgb="FF000000"/>
      <name val="Times New Roman"/>
      <family val="1"/>
      <charset val="186"/>
    </font>
    <font>
      <b/>
      <sz val="14"/>
      <color theme="1"/>
      <name val="Times New Roman"/>
      <family val="1"/>
      <charset val="186"/>
    </font>
    <font>
      <sz val="14"/>
      <name val="Times New Roman"/>
      <family val="1"/>
      <charset val="186"/>
    </font>
    <font>
      <b/>
      <sz val="14"/>
      <name val="Times New Roman"/>
      <family val="1"/>
      <charset val="186"/>
    </font>
    <font>
      <b/>
      <i/>
      <sz val="14"/>
      <name val="Times New Roman"/>
      <family val="1"/>
      <charset val="186"/>
    </font>
    <font>
      <i/>
      <sz val="14"/>
      <name val="Times New Roman"/>
      <family val="1"/>
      <charset val="186"/>
    </font>
    <font>
      <i/>
      <sz val="12"/>
      <color theme="1"/>
      <name val="Times New Roman"/>
      <family val="1"/>
      <charset val="186"/>
    </font>
    <font>
      <b/>
      <sz val="11"/>
      <name val="Times New Roman"/>
      <family val="1"/>
      <charset val="186"/>
    </font>
    <font>
      <u/>
      <sz val="11"/>
      <color theme="10"/>
      <name val="Calibri"/>
      <family val="2"/>
      <scheme val="minor"/>
    </font>
    <font>
      <u/>
      <sz val="11"/>
      <color theme="10"/>
      <name val="Times New Roman"/>
      <family val="1"/>
      <charset val="186"/>
    </font>
    <font>
      <sz val="10.5"/>
      <color rgb="FF000000"/>
      <name val="Times New Roman"/>
      <family val="1"/>
      <charset val="186"/>
    </font>
    <font>
      <i/>
      <sz val="11"/>
      <color rgb="FFFF0000"/>
      <name val="Calibri"/>
      <family val="2"/>
      <charset val="186"/>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4" tint="0.39997558519241921"/>
        <bgColor indexed="64"/>
      </patternFill>
    </fill>
    <fill>
      <patternFill patternType="solid">
        <fgColor theme="3" tint="0.59999389629810485"/>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s>
  <cellStyleXfs count="2">
    <xf numFmtId="0" fontId="0" fillId="0" borderId="0"/>
    <xf numFmtId="0" fontId="22" fillId="0" borderId="0" applyNumberFormat="0" applyFill="0" applyBorder="0" applyAlignment="0" applyProtection="0"/>
  </cellStyleXfs>
  <cellXfs count="506">
    <xf numFmtId="0" fontId="0" fillId="0" borderId="0" xfId="0"/>
    <xf numFmtId="0" fontId="3" fillId="0" borderId="0" xfId="0" applyFont="1"/>
    <xf numFmtId="0" fontId="4" fillId="0" borderId="0" xfId="0" applyFont="1"/>
    <xf numFmtId="0" fontId="4" fillId="0" borderId="26" xfId="0" applyFont="1" applyBorder="1"/>
    <xf numFmtId="0" fontId="4" fillId="0" borderId="28" xfId="0" applyFont="1" applyBorder="1"/>
    <xf numFmtId="0" fontId="4"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horizontal="center" vertical="center" wrapText="1"/>
    </xf>
    <xf numFmtId="0" fontId="4" fillId="0" borderId="0" xfId="0" applyFont="1" applyAlignment="1">
      <alignment horizontal="center" vertical="top" wrapText="1"/>
    </xf>
    <xf numFmtId="0" fontId="0" fillId="0" borderId="0" xfId="0" applyAlignment="1">
      <alignment vertical="top" wrapText="1"/>
    </xf>
    <xf numFmtId="0" fontId="4" fillId="0" borderId="1" xfId="0" applyFont="1" applyBorder="1" applyAlignment="1">
      <alignment horizontal="center"/>
    </xf>
    <xf numFmtId="0" fontId="4" fillId="0" borderId="27" xfId="0" applyFont="1" applyBorder="1" applyAlignment="1">
      <alignment horizontal="center"/>
    </xf>
    <xf numFmtId="0" fontId="4" fillId="0" borderId="26" xfId="0" applyFont="1" applyBorder="1" applyAlignment="1">
      <alignment horizontal="left" vertical="top"/>
    </xf>
    <xf numFmtId="0" fontId="4" fillId="0" borderId="28" xfId="0" applyFont="1" applyBorder="1" applyAlignment="1">
      <alignment horizontal="left" vertical="top"/>
    </xf>
    <xf numFmtId="0" fontId="4" fillId="0" borderId="29" xfId="0" applyFont="1" applyBorder="1" applyAlignment="1">
      <alignment horizontal="center"/>
    </xf>
    <xf numFmtId="0" fontId="4" fillId="0" borderId="30" xfId="0" applyFont="1" applyBorder="1" applyAlignment="1">
      <alignment horizontal="center"/>
    </xf>
    <xf numFmtId="0" fontId="4" fillId="0" borderId="29" xfId="0" applyFont="1" applyBorder="1"/>
    <xf numFmtId="0" fontId="4" fillId="0" borderId="30" xfId="0" applyFont="1" applyBorder="1"/>
    <xf numFmtId="0" fontId="4" fillId="0" borderId="1" xfId="0" applyFont="1" applyBorder="1"/>
    <xf numFmtId="0" fontId="4" fillId="0" borderId="27" xfId="0" applyFont="1" applyBorder="1"/>
    <xf numFmtId="0" fontId="13" fillId="0" borderId="0" xfId="0" applyFont="1"/>
    <xf numFmtId="0" fontId="13" fillId="0" borderId="0" xfId="0" applyFont="1" applyAlignment="1">
      <alignment horizontal="left" wrapText="1"/>
    </xf>
    <xf numFmtId="0" fontId="13" fillId="0" borderId="0" xfId="0" applyFont="1" applyAlignment="1">
      <alignment horizontal="left"/>
    </xf>
    <xf numFmtId="0" fontId="15" fillId="3" borderId="10" xfId="0" applyFont="1" applyFill="1" applyBorder="1" applyAlignment="1">
      <alignment horizontal="center"/>
    </xf>
    <xf numFmtId="0" fontId="15" fillId="3" borderId="12" xfId="0" applyFont="1" applyFill="1" applyBorder="1" applyAlignment="1">
      <alignment horizontal="center"/>
    </xf>
    <xf numFmtId="0" fontId="15" fillId="3" borderId="0" xfId="0" applyFont="1" applyFill="1" applyAlignment="1">
      <alignment horizontal="center"/>
    </xf>
    <xf numFmtId="0" fontId="15" fillId="3" borderId="4" xfId="0" applyFont="1" applyFill="1" applyBorder="1" applyAlignment="1">
      <alignment horizontal="center"/>
    </xf>
    <xf numFmtId="0" fontId="15" fillId="3" borderId="5" xfId="0" applyFont="1" applyFill="1" applyBorder="1" applyAlignment="1">
      <alignment horizontal="center"/>
    </xf>
    <xf numFmtId="0" fontId="15" fillId="3" borderId="40" xfId="0" applyFont="1" applyFill="1" applyBorder="1" applyAlignment="1">
      <alignment horizontal="center"/>
    </xf>
    <xf numFmtId="0" fontId="15" fillId="4" borderId="3" xfId="0" applyFont="1" applyFill="1" applyBorder="1" applyAlignment="1">
      <alignment horizontal="center" wrapText="1"/>
    </xf>
    <xf numFmtId="0" fontId="13" fillId="5" borderId="34" xfId="0" applyFont="1" applyFill="1" applyBorder="1" applyAlignment="1">
      <alignment horizontal="left" wrapText="1"/>
    </xf>
    <xf numFmtId="0" fontId="13" fillId="5" borderId="39" xfId="0" applyFont="1" applyFill="1" applyBorder="1"/>
    <xf numFmtId="0" fontId="13" fillId="5" borderId="8" xfId="0" applyFont="1" applyFill="1" applyBorder="1"/>
    <xf numFmtId="4" fontId="13" fillId="5" borderId="8" xfId="0" applyNumberFormat="1" applyFont="1" applyFill="1" applyBorder="1" applyAlignment="1">
      <alignment horizontal="center" vertical="center"/>
    </xf>
    <xf numFmtId="4" fontId="13" fillId="5" borderId="18" xfId="0" applyNumberFormat="1" applyFont="1" applyFill="1" applyBorder="1" applyAlignment="1">
      <alignment horizontal="center" vertical="center"/>
    </xf>
    <xf numFmtId="4" fontId="15" fillId="5" borderId="41" xfId="0" applyNumberFormat="1" applyFont="1" applyFill="1" applyBorder="1"/>
    <xf numFmtId="4" fontId="13" fillId="0" borderId="0" xfId="0" applyNumberFormat="1" applyFont="1"/>
    <xf numFmtId="0" fontId="13" fillId="5" borderId="35" xfId="0" applyFont="1" applyFill="1" applyBorder="1" applyAlignment="1">
      <alignment horizontal="left" wrapText="1"/>
    </xf>
    <xf numFmtId="0" fontId="13" fillId="5" borderId="42" xfId="0" applyFont="1" applyFill="1" applyBorder="1"/>
    <xf numFmtId="0" fontId="13" fillId="5" borderId="1" xfId="0" applyFont="1" applyFill="1" applyBorder="1"/>
    <xf numFmtId="4" fontId="13" fillId="5" borderId="1" xfId="0" applyNumberFormat="1" applyFont="1" applyFill="1" applyBorder="1" applyAlignment="1">
      <alignment horizontal="center" vertical="center"/>
    </xf>
    <xf numFmtId="4" fontId="13" fillId="5" borderId="19" xfId="0" applyNumberFormat="1" applyFont="1" applyFill="1" applyBorder="1" applyAlignment="1">
      <alignment horizontal="center" vertical="center"/>
    </xf>
    <xf numFmtId="4" fontId="15" fillId="5" borderId="35" xfId="0" applyNumberFormat="1" applyFont="1" applyFill="1" applyBorder="1"/>
    <xf numFmtId="0" fontId="13" fillId="5" borderId="37" xfId="0" applyFont="1" applyFill="1" applyBorder="1" applyAlignment="1">
      <alignment horizontal="left" wrapText="1"/>
    </xf>
    <xf numFmtId="0" fontId="13" fillId="5" borderId="38" xfId="0" applyFont="1" applyFill="1" applyBorder="1"/>
    <xf numFmtId="0" fontId="13" fillId="5" borderId="7" xfId="0" applyFont="1" applyFill="1" applyBorder="1"/>
    <xf numFmtId="4" fontId="13" fillId="5" borderId="7" xfId="0" applyNumberFormat="1" applyFont="1" applyFill="1" applyBorder="1" applyAlignment="1">
      <alignment horizontal="center" vertical="center"/>
    </xf>
    <xf numFmtId="4" fontId="13" fillId="5" borderId="2" xfId="0" applyNumberFormat="1" applyFont="1" applyFill="1" applyBorder="1" applyAlignment="1">
      <alignment horizontal="center" vertical="center"/>
    </xf>
    <xf numFmtId="0" fontId="15" fillId="5" borderId="37" xfId="0" applyFont="1" applyFill="1" applyBorder="1"/>
    <xf numFmtId="0" fontId="15" fillId="5" borderId="3" xfId="0" applyFont="1" applyFill="1" applyBorder="1" applyAlignment="1">
      <alignment horizontal="left" wrapText="1"/>
    </xf>
    <xf numFmtId="0" fontId="15" fillId="5" borderId="4" xfId="0" applyFont="1" applyFill="1" applyBorder="1" applyAlignment="1">
      <alignment horizontal="center" vertical="center"/>
    </xf>
    <xf numFmtId="0" fontId="15" fillId="5" borderId="5" xfId="0" applyFont="1" applyFill="1" applyBorder="1" applyAlignment="1">
      <alignment horizontal="center" vertical="center"/>
    </xf>
    <xf numFmtId="4" fontId="15" fillId="5" borderId="5" xfId="0" applyNumberFormat="1" applyFont="1" applyFill="1" applyBorder="1" applyAlignment="1">
      <alignment horizontal="center" vertical="center"/>
    </xf>
    <xf numFmtId="4" fontId="15" fillId="5" borderId="40" xfId="0" applyNumberFormat="1" applyFont="1" applyFill="1" applyBorder="1" applyAlignment="1">
      <alignment horizontal="center" vertical="center"/>
    </xf>
    <xf numFmtId="4" fontId="15" fillId="5" borderId="3" xfId="0" applyNumberFormat="1" applyFont="1" applyFill="1" applyBorder="1" applyAlignment="1">
      <alignment horizontal="center" vertical="center"/>
    </xf>
    <xf numFmtId="0" fontId="13" fillId="2" borderId="34" xfId="0" applyFont="1" applyFill="1" applyBorder="1" applyAlignment="1">
      <alignment horizontal="left" wrapText="1"/>
    </xf>
    <xf numFmtId="0" fontId="13" fillId="2" borderId="43" xfId="0" applyFont="1" applyFill="1" applyBorder="1"/>
    <xf numFmtId="0" fontId="13" fillId="2" borderId="24" xfId="0" applyFont="1" applyFill="1" applyBorder="1"/>
    <xf numFmtId="4" fontId="13" fillId="2" borderId="24" xfId="0" applyNumberFormat="1" applyFont="1" applyFill="1" applyBorder="1"/>
    <xf numFmtId="0" fontId="13" fillId="2" borderId="44" xfId="0" applyFont="1" applyFill="1" applyBorder="1" applyAlignment="1">
      <alignment horizontal="left"/>
    </xf>
    <xf numFmtId="0" fontId="13" fillId="4" borderId="34" xfId="0" applyFont="1" applyFill="1" applyBorder="1"/>
    <xf numFmtId="0" fontId="13" fillId="2" borderId="35" xfId="0" applyFont="1" applyFill="1" applyBorder="1" applyAlignment="1">
      <alignment horizontal="left" wrapText="1"/>
    </xf>
    <xf numFmtId="0" fontId="13" fillId="2" borderId="42" xfId="0" applyFont="1" applyFill="1" applyBorder="1"/>
    <xf numFmtId="0" fontId="13" fillId="2" borderId="1" xfId="0" applyFont="1" applyFill="1" applyBorder="1"/>
    <xf numFmtId="4"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9" xfId="0" applyFont="1" applyFill="1" applyBorder="1" applyAlignment="1">
      <alignment horizontal="center" vertical="center"/>
    </xf>
    <xf numFmtId="4" fontId="13" fillId="4" borderId="35" xfId="0" applyNumberFormat="1" applyFont="1" applyFill="1" applyBorder="1" applyAlignment="1">
      <alignment horizontal="center" vertical="center"/>
    </xf>
    <xf numFmtId="4" fontId="16" fillId="0" borderId="0" xfId="0" applyNumberFormat="1" applyFont="1"/>
    <xf numFmtId="0" fontId="13" fillId="2" borderId="37" xfId="0" applyFont="1" applyFill="1" applyBorder="1" applyAlignment="1">
      <alignment horizontal="left" wrapText="1"/>
    </xf>
    <xf numFmtId="0" fontId="13" fillId="2" borderId="38" xfId="0" applyFont="1" applyFill="1" applyBorder="1"/>
    <xf numFmtId="0" fontId="13" fillId="2" borderId="7" xfId="0" applyFont="1" applyFill="1" applyBorder="1"/>
    <xf numFmtId="0" fontId="13" fillId="2" borderId="7" xfId="0" applyFont="1" applyFill="1" applyBorder="1" applyAlignment="1">
      <alignment horizontal="left"/>
    </xf>
    <xf numFmtId="0" fontId="13" fillId="2" borderId="2" xfId="0" applyFont="1" applyFill="1" applyBorder="1" applyAlignment="1">
      <alignment horizontal="left"/>
    </xf>
    <xf numFmtId="0" fontId="13" fillId="4" borderId="37" xfId="0" applyFont="1" applyFill="1" applyBorder="1"/>
    <xf numFmtId="0" fontId="15" fillId="2" borderId="3" xfId="0" applyFont="1" applyFill="1" applyBorder="1" applyAlignment="1">
      <alignment horizontal="left" wrapText="1"/>
    </xf>
    <xf numFmtId="0" fontId="15" fillId="2" borderId="45" xfId="0" applyFont="1" applyFill="1" applyBorder="1" applyAlignment="1">
      <alignment horizontal="left"/>
    </xf>
    <xf numFmtId="0" fontId="15" fillId="2" borderId="5" xfId="0" applyFont="1" applyFill="1" applyBorder="1" applyAlignment="1">
      <alignment horizontal="left"/>
    </xf>
    <xf numFmtId="4" fontId="15" fillId="2" borderId="5" xfId="0" applyNumberFormat="1" applyFont="1" applyFill="1" applyBorder="1" applyAlignment="1">
      <alignment horizontal="center" vertical="center"/>
    </xf>
    <xf numFmtId="0" fontId="15" fillId="2" borderId="5" xfId="0" applyFont="1" applyFill="1" applyBorder="1" applyAlignment="1">
      <alignment horizontal="center" vertical="center"/>
    </xf>
    <xf numFmtId="4" fontId="15" fillId="4" borderId="46" xfId="0" applyNumberFormat="1" applyFont="1" applyFill="1" applyBorder="1" applyAlignment="1">
      <alignment horizontal="center" vertical="center"/>
    </xf>
    <xf numFmtId="0" fontId="13" fillId="0" borderId="34" xfId="0" applyFont="1" applyBorder="1" applyAlignment="1">
      <alignment horizontal="left" vertical="top" wrapText="1"/>
    </xf>
    <xf numFmtId="4" fontId="16" fillId="0" borderId="43" xfId="0" applyNumberFormat="1" applyFont="1" applyBorder="1" applyAlignment="1">
      <alignment vertical="top" wrapText="1"/>
    </xf>
    <xf numFmtId="4" fontId="16" fillId="0" borderId="24" xfId="0" applyNumberFormat="1" applyFont="1" applyBorder="1" applyAlignment="1">
      <alignment vertical="top" wrapText="1"/>
    </xf>
    <xf numFmtId="4" fontId="16" fillId="0" borderId="24" xfId="0" applyNumberFormat="1" applyFont="1" applyBorder="1" applyAlignment="1">
      <alignment horizontal="center" vertical="center" wrapText="1"/>
    </xf>
    <xf numFmtId="4" fontId="16" fillId="0" borderId="44" xfId="0" applyNumberFormat="1" applyFont="1" applyBorder="1" applyAlignment="1">
      <alignment horizontal="center" vertical="center" wrapText="1"/>
    </xf>
    <xf numFmtId="4" fontId="16" fillId="4" borderId="34" xfId="0" applyNumberFormat="1" applyFont="1" applyFill="1" applyBorder="1" applyAlignment="1">
      <alignment horizontal="center" vertical="center" wrapText="1"/>
    </xf>
    <xf numFmtId="0" fontId="13" fillId="0" borderId="35" xfId="0" applyFont="1" applyBorder="1" applyAlignment="1">
      <alignment horizontal="left" vertical="top" wrapText="1"/>
    </xf>
    <xf numFmtId="4" fontId="16" fillId="0" borderId="42" xfId="0" applyNumberFormat="1" applyFont="1" applyBorder="1" applyAlignment="1">
      <alignment vertical="top" wrapText="1"/>
    </xf>
    <xf numFmtId="4" fontId="16" fillId="0" borderId="1" xfId="0" applyNumberFormat="1" applyFont="1" applyBorder="1" applyAlignment="1">
      <alignment vertical="top" wrapText="1"/>
    </xf>
    <xf numFmtId="4" fontId="16" fillId="0" borderId="1" xfId="0" applyNumberFormat="1" applyFont="1" applyBorder="1" applyAlignment="1">
      <alignment horizontal="center" vertical="center" wrapText="1"/>
    </xf>
    <xf numFmtId="4" fontId="16" fillId="0" borderId="19" xfId="0" applyNumberFormat="1" applyFont="1" applyBorder="1" applyAlignment="1">
      <alignment horizontal="center" vertical="center" wrapText="1"/>
    </xf>
    <xf numFmtId="4" fontId="16" fillId="4" borderId="35" xfId="0" applyNumberFormat="1" applyFont="1" applyFill="1" applyBorder="1" applyAlignment="1">
      <alignment horizontal="center" vertical="center" wrapText="1"/>
    </xf>
    <xf numFmtId="0" fontId="13" fillId="0" borderId="37" xfId="0" applyFont="1" applyBorder="1" applyAlignment="1">
      <alignment horizontal="left" vertical="top" wrapText="1"/>
    </xf>
    <xf numFmtId="4" fontId="16" fillId="0" borderId="38" xfId="0" applyNumberFormat="1" applyFont="1" applyBorder="1" applyAlignment="1">
      <alignment vertical="top" wrapText="1"/>
    </xf>
    <xf numFmtId="4" fontId="16" fillId="0" borderId="7" xfId="0" applyNumberFormat="1" applyFont="1" applyBorder="1" applyAlignment="1">
      <alignment vertical="top" wrapText="1"/>
    </xf>
    <xf numFmtId="4" fontId="16" fillId="0" borderId="7" xfId="0" applyNumberFormat="1" applyFont="1" applyBorder="1" applyAlignment="1">
      <alignment horizontal="center" vertical="top" wrapText="1"/>
    </xf>
    <xf numFmtId="4" fontId="16" fillId="0" borderId="2" xfId="0" applyNumberFormat="1" applyFont="1" applyBorder="1" applyAlignment="1">
      <alignment vertical="top" wrapText="1"/>
    </xf>
    <xf numFmtId="4" fontId="16" fillId="4" borderId="35" xfId="0" applyNumberFormat="1" applyFont="1" applyFill="1" applyBorder="1" applyAlignment="1">
      <alignment vertical="top" wrapText="1"/>
    </xf>
    <xf numFmtId="0" fontId="17" fillId="0" borderId="3" xfId="0" applyFont="1" applyBorder="1" applyAlignment="1">
      <alignment vertical="top" wrapText="1"/>
    </xf>
    <xf numFmtId="0" fontId="17" fillId="0" borderId="45" xfId="0" applyFont="1" applyBorder="1" applyAlignment="1">
      <alignment vertical="top" wrapText="1"/>
    </xf>
    <xf numFmtId="0" fontId="17" fillId="0" borderId="5" xfId="0" applyFont="1" applyBorder="1" applyAlignment="1">
      <alignment vertical="top" wrapText="1"/>
    </xf>
    <xf numFmtId="4" fontId="17" fillId="0" borderId="5" xfId="0" applyNumberFormat="1" applyFont="1" applyBorder="1" applyAlignment="1">
      <alignment horizontal="center" vertical="center" wrapText="1"/>
    </xf>
    <xf numFmtId="4" fontId="18" fillId="0" borderId="40" xfId="0" applyNumberFormat="1" applyFont="1" applyBorder="1" applyAlignment="1">
      <alignment horizontal="left" vertical="center" wrapText="1"/>
    </xf>
    <xf numFmtId="4" fontId="17" fillId="4" borderId="6" xfId="0" applyNumberFormat="1" applyFont="1" applyFill="1" applyBorder="1" applyAlignment="1">
      <alignment horizontal="center" vertical="center" wrapText="1"/>
    </xf>
    <xf numFmtId="4" fontId="16" fillId="0" borderId="39" xfId="0" applyNumberFormat="1" applyFont="1" applyBorder="1" applyAlignment="1">
      <alignment vertical="top" wrapText="1"/>
    </xf>
    <xf numFmtId="4" fontId="16" fillId="0" borderId="8" xfId="0" applyNumberFormat="1" applyFont="1" applyBorder="1" applyAlignment="1">
      <alignment vertical="top" wrapText="1"/>
    </xf>
    <xf numFmtId="4" fontId="16" fillId="0" borderId="8" xfId="0" applyNumberFormat="1" applyFont="1" applyBorder="1" applyAlignment="1">
      <alignment horizontal="center" vertical="center" wrapText="1"/>
    </xf>
    <xf numFmtId="4" fontId="16" fillId="0" borderId="18" xfId="0" applyNumberFormat="1" applyFont="1" applyBorder="1" applyAlignment="1">
      <alignment vertical="center" wrapText="1"/>
    </xf>
    <xf numFmtId="4" fontId="16" fillId="0" borderId="19" xfId="0" applyNumberFormat="1" applyFont="1" applyBorder="1" applyAlignment="1">
      <alignment vertical="center" wrapText="1"/>
    </xf>
    <xf numFmtId="4" fontId="16" fillId="0" borderId="7" xfId="0" applyNumberFormat="1" applyFont="1" applyBorder="1" applyAlignment="1">
      <alignment horizontal="center" vertical="center" wrapText="1"/>
    </xf>
    <xf numFmtId="4" fontId="16" fillId="0" borderId="2" xfId="0" applyNumberFormat="1" applyFont="1" applyBorder="1" applyAlignment="1">
      <alignment vertical="center" wrapText="1"/>
    </xf>
    <xf numFmtId="4" fontId="16" fillId="4" borderId="37" xfId="0" applyNumberFormat="1" applyFont="1" applyFill="1" applyBorder="1" applyAlignment="1">
      <alignment horizontal="center" vertical="center" wrapText="1"/>
    </xf>
    <xf numFmtId="0" fontId="16" fillId="0" borderId="45" xfId="0" applyFont="1" applyBorder="1" applyAlignment="1">
      <alignment vertical="top" wrapText="1"/>
    </xf>
    <xf numFmtId="0" fontId="17" fillId="0" borderId="5" xfId="0" applyFont="1" applyBorder="1" applyAlignment="1">
      <alignment horizontal="center" vertical="center" wrapText="1"/>
    </xf>
    <xf numFmtId="0" fontId="18" fillId="0" borderId="40" xfId="0" applyFont="1" applyBorder="1" applyAlignment="1">
      <alignment horizontal="left" vertical="center" wrapText="1"/>
    </xf>
    <xf numFmtId="4" fontId="15" fillId="4" borderId="3" xfId="0" applyNumberFormat="1" applyFont="1" applyFill="1" applyBorder="1" applyAlignment="1">
      <alignment horizontal="center" vertical="center"/>
    </xf>
    <xf numFmtId="4" fontId="13" fillId="2" borderId="39" xfId="0" applyNumberFormat="1" applyFont="1" applyFill="1" applyBorder="1"/>
    <xf numFmtId="4" fontId="13" fillId="2" borderId="8" xfId="0" applyNumberFormat="1" applyFont="1" applyFill="1" applyBorder="1"/>
    <xf numFmtId="4" fontId="13" fillId="2" borderId="18" xfId="0" applyNumberFormat="1" applyFont="1" applyFill="1" applyBorder="1" applyAlignment="1">
      <alignment horizontal="left"/>
    </xf>
    <xf numFmtId="4" fontId="13" fillId="4" borderId="34" xfId="0" applyNumberFormat="1" applyFont="1" applyFill="1" applyBorder="1"/>
    <xf numFmtId="4" fontId="13" fillId="2" borderId="42" xfId="0" applyNumberFormat="1" applyFont="1" applyFill="1" applyBorder="1"/>
    <xf numFmtId="4" fontId="13" fillId="2" borderId="1" xfId="0" applyNumberFormat="1" applyFont="1" applyFill="1" applyBorder="1"/>
    <xf numFmtId="4" fontId="13" fillId="2" borderId="19" xfId="0" applyNumberFormat="1" applyFont="1" applyFill="1" applyBorder="1" applyAlignment="1">
      <alignment horizontal="left"/>
    </xf>
    <xf numFmtId="0" fontId="13" fillId="4" borderId="35" xfId="0" applyFont="1" applyFill="1" applyBorder="1"/>
    <xf numFmtId="4" fontId="13" fillId="4" borderId="37" xfId="0" applyNumberFormat="1" applyFont="1" applyFill="1" applyBorder="1"/>
    <xf numFmtId="4" fontId="13" fillId="2" borderId="38" xfId="0" applyNumberFormat="1" applyFont="1" applyFill="1" applyBorder="1"/>
    <xf numFmtId="4" fontId="13" fillId="2" borderId="7" xfId="0" applyNumberFormat="1" applyFont="1" applyFill="1" applyBorder="1"/>
    <xf numFmtId="4" fontId="13" fillId="2" borderId="7" xfId="0" applyNumberFormat="1" applyFont="1" applyFill="1" applyBorder="1" applyAlignment="1">
      <alignment horizontal="left"/>
    </xf>
    <xf numFmtId="4" fontId="13" fillId="2" borderId="2" xfId="0" applyNumberFormat="1" applyFont="1" applyFill="1" applyBorder="1" applyAlignment="1">
      <alignment horizontal="left"/>
    </xf>
    <xf numFmtId="0" fontId="15" fillId="2" borderId="3" xfId="0" applyFont="1" applyFill="1" applyBorder="1" applyAlignment="1">
      <alignment horizontal="center" vertical="center" wrapText="1"/>
    </xf>
    <xf numFmtId="4" fontId="15" fillId="2" borderId="45" xfId="0" applyNumberFormat="1" applyFont="1" applyFill="1" applyBorder="1" applyAlignment="1">
      <alignment horizontal="center" vertical="center"/>
    </xf>
    <xf numFmtId="4" fontId="17" fillId="2" borderId="5" xfId="0" applyNumberFormat="1" applyFont="1" applyFill="1" applyBorder="1" applyAlignment="1">
      <alignment horizontal="center" vertical="center" wrapText="1"/>
    </xf>
    <xf numFmtId="4" fontId="15" fillId="2" borderId="40" xfId="0" applyNumberFormat="1" applyFont="1" applyFill="1" applyBorder="1" applyAlignment="1">
      <alignment horizontal="center" vertical="center"/>
    </xf>
    <xf numFmtId="0" fontId="13" fillId="0" borderId="41" xfId="0" applyFont="1" applyBorder="1" applyAlignment="1">
      <alignment horizontal="left" vertical="top" wrapText="1"/>
    </xf>
    <xf numFmtId="4" fontId="16" fillId="0" borderId="18" xfId="0" applyNumberFormat="1" applyFont="1" applyBorder="1" applyAlignment="1">
      <alignment vertical="top" wrapText="1"/>
    </xf>
    <xf numFmtId="4" fontId="16" fillId="4" borderId="41" xfId="0" applyNumberFormat="1" applyFont="1" applyFill="1" applyBorder="1" applyAlignment="1">
      <alignment horizontal="center" vertical="center" wrapText="1"/>
    </xf>
    <xf numFmtId="4" fontId="16" fillId="0" borderId="45" xfId="0" applyNumberFormat="1" applyFont="1" applyBorder="1" applyAlignment="1">
      <alignment vertical="top" wrapText="1"/>
    </xf>
    <xf numFmtId="4" fontId="16" fillId="0" borderId="5" xfId="0" applyNumberFormat="1" applyFont="1" applyBorder="1" applyAlignment="1">
      <alignment vertical="top" wrapText="1"/>
    </xf>
    <xf numFmtId="4" fontId="16" fillId="0" borderId="5" xfId="0" applyNumberFormat="1" applyFont="1" applyBorder="1" applyAlignment="1">
      <alignment horizontal="center" vertical="center" wrapText="1"/>
    </xf>
    <xf numFmtId="4" fontId="19" fillId="0" borderId="40" xfId="0" applyNumberFormat="1" applyFont="1" applyBorder="1" applyAlignment="1">
      <alignment horizontal="center" vertical="center" wrapText="1"/>
    </xf>
    <xf numFmtId="4" fontId="16" fillId="0" borderId="18" xfId="0" applyNumberFormat="1" applyFont="1" applyBorder="1" applyAlignment="1">
      <alignment horizontal="center" vertical="center" wrapText="1"/>
    </xf>
    <xf numFmtId="4" fontId="16" fillId="4" borderId="37" xfId="0" applyNumberFormat="1" applyFont="1" applyFill="1" applyBorder="1" applyAlignment="1">
      <alignment vertical="top" wrapText="1"/>
    </xf>
    <xf numFmtId="4" fontId="16" fillId="0" borderId="45" xfId="0" applyNumberFormat="1" applyFont="1" applyBorder="1" applyAlignment="1">
      <alignment vertical="center" wrapText="1"/>
    </xf>
    <xf numFmtId="4" fontId="16" fillId="0" borderId="5" xfId="0" applyNumberFormat="1" applyFont="1" applyBorder="1" applyAlignment="1">
      <alignment vertical="center" wrapText="1"/>
    </xf>
    <xf numFmtId="4" fontId="15" fillId="4" borderId="13" xfId="0" applyNumberFormat="1" applyFont="1" applyFill="1" applyBorder="1" applyAlignment="1">
      <alignment horizontal="center" vertical="center"/>
    </xf>
    <xf numFmtId="0" fontId="13" fillId="0" borderId="0" xfId="0" applyFont="1" applyAlignment="1">
      <alignment horizontal="center" vertical="center"/>
    </xf>
    <xf numFmtId="4" fontId="16" fillId="0" borderId="2" xfId="0" applyNumberFormat="1" applyFont="1" applyBorder="1" applyAlignment="1">
      <alignment horizontal="center" vertical="center" wrapText="1"/>
    </xf>
    <xf numFmtId="4" fontId="19" fillId="0" borderId="11" xfId="0" applyNumberFormat="1" applyFont="1" applyBorder="1" applyAlignment="1">
      <alignment horizontal="center" vertical="center" wrapText="1"/>
    </xf>
    <xf numFmtId="4" fontId="16" fillId="0" borderId="40" xfId="0" applyNumberFormat="1" applyFont="1" applyBorder="1" applyAlignment="1">
      <alignment horizontal="center" vertical="center" wrapText="1"/>
    </xf>
    <xf numFmtId="4" fontId="16" fillId="0" borderId="10" xfId="0" applyNumberFormat="1" applyFont="1" applyBorder="1" applyAlignment="1">
      <alignment horizontal="center" vertical="center" wrapText="1"/>
    </xf>
    <xf numFmtId="4" fontId="16" fillId="0" borderId="5" xfId="0" applyNumberFormat="1" applyFont="1" applyBorder="1" applyAlignment="1">
      <alignment horizontal="left" vertical="top" wrapText="1"/>
    </xf>
    <xf numFmtId="4" fontId="19" fillId="0" borderId="40" xfId="0" applyNumberFormat="1" applyFont="1" applyBorder="1" applyAlignment="1">
      <alignment horizontal="left" vertical="top" wrapText="1"/>
    </xf>
    <xf numFmtId="4" fontId="19" fillId="0" borderId="18" xfId="0" applyNumberFormat="1" applyFont="1" applyBorder="1" applyAlignment="1">
      <alignment horizontal="center" vertical="center" wrapText="1"/>
    </xf>
    <xf numFmtId="4" fontId="13" fillId="4" borderId="41" xfId="0" applyNumberFormat="1" applyFont="1" applyFill="1" applyBorder="1" applyAlignment="1">
      <alignment horizontal="center" vertical="center"/>
    </xf>
    <xf numFmtId="4" fontId="19" fillId="0" borderId="19" xfId="0" applyNumberFormat="1" applyFont="1" applyBorder="1" applyAlignment="1">
      <alignment horizontal="center" vertical="center" wrapText="1"/>
    </xf>
    <xf numFmtId="4" fontId="19" fillId="0" borderId="2" xfId="0" applyNumberFormat="1" applyFont="1" applyBorder="1" applyAlignment="1">
      <alignment horizontal="center" vertical="center" wrapText="1"/>
    </xf>
    <xf numFmtId="4" fontId="13" fillId="4" borderId="37" xfId="0" applyNumberFormat="1" applyFont="1" applyFill="1" applyBorder="1" applyAlignment="1">
      <alignment horizontal="center" vertical="center"/>
    </xf>
    <xf numFmtId="0" fontId="13" fillId="0" borderId="0" xfId="0" applyFont="1" applyProtection="1">
      <protection locked="0"/>
    </xf>
    <xf numFmtId="0" fontId="15" fillId="3" borderId="3" xfId="0" applyFont="1" applyFill="1" applyBorder="1" applyAlignment="1" applyProtection="1">
      <alignment horizontal="left" wrapText="1"/>
      <protection locked="0"/>
    </xf>
    <xf numFmtId="0" fontId="15" fillId="3" borderId="45" xfId="0" applyFont="1" applyFill="1" applyBorder="1" applyAlignment="1" applyProtection="1">
      <alignment horizontal="center" vertical="center" wrapText="1"/>
      <protection locked="0"/>
    </xf>
    <xf numFmtId="0" fontId="15" fillId="3" borderId="5" xfId="0" applyFont="1" applyFill="1" applyBorder="1" applyAlignment="1" applyProtection="1">
      <alignment horizontal="center" vertical="center"/>
      <protection locked="0"/>
    </xf>
    <xf numFmtId="0" fontId="15" fillId="3" borderId="6" xfId="0" applyFont="1" applyFill="1" applyBorder="1" applyAlignment="1" applyProtection="1">
      <alignment horizontal="center" vertical="center"/>
      <protection locked="0"/>
    </xf>
    <xf numFmtId="4" fontId="13" fillId="0" borderId="0" xfId="0" applyNumberFormat="1" applyFont="1" applyProtection="1">
      <protection locked="0"/>
    </xf>
    <xf numFmtId="0" fontId="13" fillId="0" borderId="41" xfId="0" applyFont="1" applyBorder="1" applyAlignment="1">
      <alignment horizontal="left" wrapText="1"/>
    </xf>
    <xf numFmtId="4" fontId="15" fillId="0" borderId="39" xfId="0" applyNumberFormat="1" applyFont="1" applyBorder="1" applyAlignment="1">
      <alignment horizontal="center" wrapText="1"/>
    </xf>
    <xf numFmtId="4" fontId="13" fillId="0" borderId="8" xfId="0" applyNumberFormat="1" applyFont="1" applyBorder="1" applyAlignment="1">
      <alignment horizontal="left" wrapText="1"/>
    </xf>
    <xf numFmtId="4" fontId="13" fillId="0" borderId="8" xfId="0" applyNumberFormat="1" applyFont="1" applyBorder="1" applyAlignment="1">
      <alignment horizontal="center" vertical="center" wrapText="1"/>
    </xf>
    <xf numFmtId="4" fontId="13" fillId="0" borderId="47" xfId="0" applyNumberFormat="1" applyFont="1" applyBorder="1" applyAlignment="1">
      <alignment horizontal="left" wrapText="1"/>
    </xf>
    <xf numFmtId="0" fontId="13" fillId="0" borderId="35" xfId="0" applyFont="1" applyBorder="1" applyAlignment="1">
      <alignment horizontal="left" wrapText="1"/>
    </xf>
    <xf numFmtId="4" fontId="15" fillId="0" borderId="42" xfId="0" applyNumberFormat="1" applyFont="1" applyBorder="1" applyAlignment="1">
      <alignment horizontal="center" wrapText="1"/>
    </xf>
    <xf numFmtId="4" fontId="13" fillId="0" borderId="1" xfId="0" applyNumberFormat="1" applyFont="1" applyBorder="1" applyAlignment="1">
      <alignment horizontal="left" wrapText="1"/>
    </xf>
    <xf numFmtId="4" fontId="13" fillId="0" borderId="1" xfId="0" applyNumberFormat="1" applyFont="1" applyBorder="1" applyAlignment="1">
      <alignment horizontal="center" vertical="center" wrapText="1"/>
    </xf>
    <xf numFmtId="4" fontId="13" fillId="0" borderId="27" xfId="0" applyNumberFormat="1" applyFont="1" applyBorder="1" applyAlignment="1">
      <alignment horizontal="left" wrapText="1"/>
    </xf>
    <xf numFmtId="0" fontId="13" fillId="0" borderId="36" xfId="0" applyFont="1" applyBorder="1" applyAlignment="1">
      <alignment horizontal="left" wrapText="1"/>
    </xf>
    <xf numFmtId="4" fontId="13" fillId="0" borderId="48" xfId="0" applyNumberFormat="1" applyFont="1" applyBorder="1" applyAlignment="1">
      <alignment horizontal="left" wrapText="1"/>
    </xf>
    <xf numFmtId="4" fontId="13" fillId="0" borderId="29" xfId="0" applyNumberFormat="1" applyFont="1" applyBorder="1" applyAlignment="1">
      <alignment horizontal="left" wrapText="1"/>
    </xf>
    <xf numFmtId="4" fontId="13" fillId="0" borderId="30" xfId="0" applyNumberFormat="1" applyFont="1" applyBorder="1" applyAlignment="1">
      <alignment horizontal="left" wrapText="1"/>
    </xf>
    <xf numFmtId="3" fontId="13" fillId="0" borderId="0" xfId="0" applyNumberFormat="1" applyFont="1"/>
    <xf numFmtId="0" fontId="15" fillId="3" borderId="4" xfId="0" applyFont="1" applyFill="1" applyBorder="1" applyAlignment="1" applyProtection="1">
      <alignment horizontal="left" wrapText="1"/>
      <protection locked="0"/>
    </xf>
    <xf numFmtId="4" fontId="15" fillId="3" borderId="6" xfId="0" applyNumberFormat="1" applyFont="1" applyFill="1" applyBorder="1" applyAlignment="1" applyProtection="1">
      <alignment horizontal="left" wrapText="1"/>
      <protection locked="0"/>
    </xf>
    <xf numFmtId="0" fontId="13" fillId="0" borderId="49" xfId="0" applyFont="1" applyBorder="1" applyAlignment="1">
      <alignment horizontal="left" wrapText="1"/>
    </xf>
    <xf numFmtId="0" fontId="13" fillId="0" borderId="26" xfId="0" applyFont="1" applyBorder="1" applyAlignment="1">
      <alignment horizontal="left" wrapText="1"/>
    </xf>
    <xf numFmtId="0" fontId="13" fillId="0" borderId="28" xfId="0" applyFont="1" applyBorder="1" applyAlignment="1">
      <alignment horizontal="left" wrapText="1"/>
    </xf>
    <xf numFmtId="0" fontId="0" fillId="0" borderId="21" xfId="0" applyBorder="1" applyAlignment="1">
      <alignment horizontal="left" vertical="top" wrapText="1"/>
    </xf>
    <xf numFmtId="0" fontId="4" fillId="0" borderId="23" xfId="0" applyFont="1" applyBorder="1" applyAlignment="1">
      <alignment horizontal="left" vertical="top"/>
    </xf>
    <xf numFmtId="0" fontId="3" fillId="0" borderId="32" xfId="0" applyFont="1" applyBorder="1" applyAlignment="1">
      <alignment horizontal="center" vertical="center" wrapText="1"/>
    </xf>
    <xf numFmtId="3" fontId="3" fillId="0" borderId="32" xfId="0" applyNumberFormat="1" applyFont="1" applyBorder="1" applyAlignment="1">
      <alignment horizontal="center" vertical="center" wrapText="1"/>
    </xf>
    <xf numFmtId="0" fontId="23" fillId="0" borderId="33" xfId="1" applyFont="1" applyBorder="1" applyAlignment="1">
      <alignment horizontal="center" vertical="center" wrapText="1"/>
    </xf>
    <xf numFmtId="0" fontId="3" fillId="0" borderId="33" xfId="0" applyFont="1" applyBorder="1" applyAlignment="1">
      <alignment horizontal="center" vertical="center" wrapText="1"/>
    </xf>
    <xf numFmtId="0" fontId="22" fillId="0" borderId="33" xfId="1" applyBorder="1" applyAlignment="1">
      <alignment horizontal="center" vertical="center" wrapText="1"/>
    </xf>
    <xf numFmtId="0" fontId="3" fillId="0" borderId="32" xfId="0" applyFont="1" applyBorder="1" applyAlignment="1">
      <alignment horizontal="center" vertical="top" wrapText="1"/>
    </xf>
    <xf numFmtId="3" fontId="3" fillId="0" borderId="32" xfId="0" applyNumberFormat="1" applyFont="1" applyBorder="1" applyAlignment="1">
      <alignment horizontal="center" vertical="top" wrapText="1"/>
    </xf>
    <xf numFmtId="0" fontId="23" fillId="0" borderId="32" xfId="1" applyFont="1" applyBorder="1" applyAlignment="1">
      <alignment horizontal="center" vertical="top" wrapText="1"/>
    </xf>
    <xf numFmtId="0" fontId="4" fillId="0" borderId="32" xfId="0" applyFont="1" applyBorder="1" applyAlignment="1">
      <alignment horizontal="center" vertical="top" wrapText="1"/>
    </xf>
    <xf numFmtId="0" fontId="4" fillId="0" borderId="33" xfId="0" applyFont="1" applyBorder="1" applyAlignment="1">
      <alignment horizontal="center" vertical="top" wrapText="1"/>
    </xf>
    <xf numFmtId="0" fontId="23" fillId="0" borderId="33" xfId="1" applyFont="1" applyBorder="1" applyAlignment="1">
      <alignment horizontal="center" vertical="top" wrapText="1"/>
    </xf>
    <xf numFmtId="0" fontId="4" fillId="0" borderId="0" xfId="0" applyFont="1" applyAlignment="1">
      <alignment horizontal="center"/>
    </xf>
    <xf numFmtId="0" fontId="0" fillId="0" borderId="0" xfId="0" applyAlignment="1">
      <alignment horizontal="justify" vertical="top" wrapText="1"/>
    </xf>
    <xf numFmtId="0" fontId="0" fillId="0" borderId="22" xfId="0" applyBorder="1" applyAlignment="1">
      <alignment horizontal="justify" vertical="top" wrapText="1"/>
    </xf>
    <xf numFmtId="0" fontId="0" fillId="0" borderId="21" xfId="0" applyBorder="1" applyAlignment="1">
      <alignment horizontal="justify" vertical="top" wrapText="1"/>
    </xf>
    <xf numFmtId="0" fontId="1" fillId="6" borderId="4" xfId="0" applyFont="1" applyFill="1" applyBorder="1" applyAlignment="1">
      <alignment horizontal="center" vertical="center" wrapText="1"/>
    </xf>
    <xf numFmtId="0" fontId="3" fillId="0" borderId="23"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0" xfId="0" applyFont="1" applyAlignment="1">
      <alignment horizontal="left" vertical="top"/>
    </xf>
    <xf numFmtId="0" fontId="4" fillId="0" borderId="51" xfId="0" applyFont="1" applyBorder="1" applyAlignment="1">
      <alignment horizontal="left" vertical="top"/>
    </xf>
    <xf numFmtId="0" fontId="4" fillId="0" borderId="7" xfId="0" applyFont="1" applyBorder="1" applyAlignment="1">
      <alignment horizontal="center"/>
    </xf>
    <xf numFmtId="0" fontId="4" fillId="0" borderId="52" xfId="0" applyFont="1" applyBorder="1" applyAlignment="1">
      <alignment horizontal="center"/>
    </xf>
    <xf numFmtId="0" fontId="10" fillId="0" borderId="27" xfId="0" applyFont="1" applyBorder="1" applyAlignment="1">
      <alignment horizontal="center"/>
    </xf>
    <xf numFmtId="0" fontId="7" fillId="0" borderId="27" xfId="0" applyFont="1" applyBorder="1" applyAlignment="1">
      <alignment horizontal="center"/>
    </xf>
    <xf numFmtId="0" fontId="11" fillId="0" borderId="28" xfId="0" applyFont="1" applyBorder="1"/>
    <xf numFmtId="0" fontId="11" fillId="0" borderId="29" xfId="0" applyFont="1" applyBorder="1" applyAlignment="1">
      <alignment horizontal="center"/>
    </xf>
    <xf numFmtId="0" fontId="11" fillId="0" borderId="29" xfId="0" applyFont="1" applyBorder="1"/>
    <xf numFmtId="0" fontId="7" fillId="0" borderId="30" xfId="0" applyFont="1" applyBorder="1" applyAlignment="1">
      <alignment horizontal="center"/>
    </xf>
    <xf numFmtId="0" fontId="4" fillId="6" borderId="23" xfId="0" applyFont="1" applyFill="1" applyBorder="1"/>
    <xf numFmtId="0" fontId="4" fillId="6" borderId="24" xfId="0" applyFont="1" applyFill="1" applyBorder="1" applyAlignment="1">
      <alignment horizontal="center" wrapText="1"/>
    </xf>
    <xf numFmtId="0" fontId="4" fillId="6" borderId="24" xfId="0" applyFont="1" applyFill="1" applyBorder="1" applyAlignment="1">
      <alignment wrapText="1"/>
    </xf>
    <xf numFmtId="0" fontId="4" fillId="6" borderId="24" xfId="0" applyFont="1" applyFill="1" applyBorder="1" applyAlignment="1">
      <alignment horizontal="center" vertical="center"/>
    </xf>
    <xf numFmtId="0" fontId="7" fillId="6" borderId="25" xfId="0" applyFont="1" applyFill="1" applyBorder="1" applyAlignment="1">
      <alignment wrapText="1"/>
    </xf>
    <xf numFmtId="0" fontId="7" fillId="6" borderId="25" xfId="0" applyFont="1" applyFill="1" applyBorder="1" applyAlignment="1">
      <alignment horizontal="center" wrapText="1"/>
    </xf>
    <xf numFmtId="0" fontId="7" fillId="0" borderId="27" xfId="0" applyFont="1" applyBorder="1"/>
    <xf numFmtId="0" fontId="7" fillId="6" borderId="24" xfId="0" applyFont="1" applyFill="1" applyBorder="1" applyAlignment="1">
      <alignment horizontal="center" wrapText="1"/>
    </xf>
    <xf numFmtId="0" fontId="25" fillId="0" borderId="0" xfId="0" applyFont="1"/>
    <xf numFmtId="4" fontId="13" fillId="0" borderId="1" xfId="0" applyNumberFormat="1" applyFont="1" applyBorder="1" applyAlignment="1">
      <alignment horizontal="center" wrapText="1"/>
    </xf>
    <xf numFmtId="4" fontId="13" fillId="0" borderId="27" xfId="0" applyNumberFormat="1" applyFont="1" applyBorder="1" applyAlignment="1">
      <alignment horizontal="center" wrapText="1"/>
    </xf>
    <xf numFmtId="4" fontId="15" fillId="0" borderId="1" xfId="0" applyNumberFormat="1" applyFont="1" applyBorder="1" applyAlignment="1">
      <alignment wrapText="1"/>
    </xf>
    <xf numFmtId="4" fontId="15" fillId="0" borderId="1" xfId="0" applyNumberFormat="1" applyFont="1" applyBorder="1" applyAlignment="1">
      <alignment horizontal="center" vertical="center" wrapText="1"/>
    </xf>
    <xf numFmtId="4" fontId="15" fillId="0" borderId="1" xfId="0" applyNumberFormat="1" applyFont="1" applyBorder="1" applyAlignment="1">
      <alignment horizontal="center" wrapText="1"/>
    </xf>
    <xf numFmtId="0" fontId="15" fillId="3" borderId="23" xfId="0" applyFont="1" applyFill="1" applyBorder="1" applyAlignment="1" applyProtection="1">
      <alignment horizontal="left" wrapText="1"/>
      <protection locked="0"/>
    </xf>
    <xf numFmtId="0" fontId="15" fillId="3" borderId="24" xfId="0" applyFont="1" applyFill="1" applyBorder="1" applyAlignment="1" applyProtection="1">
      <alignment horizontal="center" vertical="center" wrapText="1"/>
      <protection locked="0"/>
    </xf>
    <xf numFmtId="0" fontId="15" fillId="3" borderId="24" xfId="0" applyFont="1" applyFill="1" applyBorder="1" applyAlignment="1" applyProtection="1">
      <alignment horizontal="center" vertical="center"/>
      <protection locked="0"/>
    </xf>
    <xf numFmtId="0" fontId="15" fillId="3" borderId="25" xfId="0" applyFont="1" applyFill="1" applyBorder="1" applyAlignment="1" applyProtection="1">
      <alignment horizontal="center" vertical="center"/>
      <protection locked="0"/>
    </xf>
    <xf numFmtId="4" fontId="13" fillId="0" borderId="27" xfId="0" applyNumberFormat="1" applyFont="1" applyBorder="1" applyAlignment="1">
      <alignment horizontal="center" vertical="center" wrapText="1"/>
    </xf>
    <xf numFmtId="0" fontId="15" fillId="0" borderId="28" xfId="0" applyFont="1" applyBorder="1" applyAlignment="1">
      <alignment horizontal="center" wrapText="1"/>
    </xf>
    <xf numFmtId="4" fontId="15" fillId="0" borderId="29" xfId="0" applyNumberFormat="1" applyFont="1" applyBorder="1" applyAlignment="1">
      <alignment horizontal="center" wrapText="1"/>
    </xf>
    <xf numFmtId="4" fontId="15" fillId="0" borderId="30" xfId="0" applyNumberFormat="1" applyFont="1" applyBorder="1" applyAlignment="1">
      <alignment horizontal="center" wrapText="1"/>
    </xf>
    <xf numFmtId="0" fontId="3" fillId="0" borderId="26" xfId="0" applyFont="1" applyBorder="1"/>
    <xf numFmtId="0" fontId="3" fillId="0" borderId="28" xfId="0" applyFont="1" applyBorder="1" applyAlignment="1">
      <alignment horizontal="right"/>
    </xf>
    <xf numFmtId="0" fontId="3" fillId="0" borderId="49" xfId="0" applyFont="1" applyBorder="1"/>
    <xf numFmtId="0" fontId="3" fillId="0" borderId="23" xfId="0" applyFont="1" applyBorder="1"/>
    <xf numFmtId="0" fontId="3" fillId="0" borderId="28" xfId="0" applyFont="1" applyBorder="1"/>
    <xf numFmtId="0" fontId="4" fillId="0" borderId="0" xfId="0" applyFont="1" applyAlignment="1">
      <alignment horizontal="right" wrapText="1"/>
    </xf>
    <xf numFmtId="0" fontId="15" fillId="8" borderId="10" xfId="0" applyFont="1" applyFill="1" applyBorder="1" applyAlignment="1">
      <alignment horizontal="center"/>
    </xf>
    <xf numFmtId="0" fontId="15" fillId="8" borderId="11" xfId="0" applyFont="1" applyFill="1" applyBorder="1" applyAlignment="1">
      <alignment horizontal="center"/>
    </xf>
    <xf numFmtId="0" fontId="15" fillId="8" borderId="12" xfId="0" applyFont="1" applyFill="1" applyBorder="1" applyAlignment="1">
      <alignment horizontal="center"/>
    </xf>
    <xf numFmtId="0" fontId="0" fillId="0" borderId="20" xfId="0" applyBorder="1"/>
    <xf numFmtId="0" fontId="0" fillId="0" borderId="16" xfId="0" applyBorder="1"/>
    <xf numFmtId="0" fontId="0" fillId="0" borderId="17" xfId="0" applyBorder="1"/>
    <xf numFmtId="0" fontId="0" fillId="0" borderId="31" xfId="0" applyBorder="1"/>
    <xf numFmtId="0" fontId="0" fillId="0" borderId="0" xfId="0"/>
    <xf numFmtId="0" fontId="0" fillId="0" borderId="32" xfId="0" applyBorder="1"/>
    <xf numFmtId="0" fontId="0" fillId="0" borderId="22" xfId="0" applyBorder="1"/>
    <xf numFmtId="0" fontId="0" fillId="0" borderId="21" xfId="0" applyBorder="1"/>
    <xf numFmtId="0" fontId="0" fillId="0" borderId="33" xfId="0" applyBorder="1"/>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23" xfId="0" applyFont="1" applyBorder="1" applyAlignment="1">
      <alignment horizontal="left" vertical="top" wrapText="1"/>
    </xf>
    <xf numFmtId="0" fontId="3" fillId="0" borderId="24" xfId="0" applyFont="1" applyBorder="1" applyAlignment="1">
      <alignment horizontal="left" vertical="top"/>
    </xf>
    <xf numFmtId="0" fontId="3" fillId="0" borderId="25" xfId="0" applyFont="1" applyBorder="1" applyAlignment="1">
      <alignment horizontal="left" vertical="top"/>
    </xf>
    <xf numFmtId="0" fontId="3" fillId="0" borderId="26" xfId="0" applyFont="1" applyBorder="1" applyAlignment="1">
      <alignment horizontal="left" vertical="top"/>
    </xf>
    <xf numFmtId="0" fontId="3" fillId="0" borderId="1" xfId="0" applyFont="1" applyBorder="1" applyAlignment="1">
      <alignment horizontal="left" vertical="top"/>
    </xf>
    <xf numFmtId="0" fontId="3" fillId="0" borderId="27" xfId="0" applyFont="1" applyBorder="1" applyAlignment="1">
      <alignment horizontal="left" vertical="top"/>
    </xf>
    <xf numFmtId="0" fontId="0" fillId="0" borderId="26" xfId="0" applyBorder="1" applyAlignment="1">
      <alignment horizontal="left"/>
    </xf>
    <xf numFmtId="0" fontId="0" fillId="0" borderId="1" xfId="0" applyBorder="1" applyAlignment="1">
      <alignment horizontal="left"/>
    </xf>
    <xf numFmtId="0" fontId="0" fillId="0" borderId="27" xfId="0" applyBorder="1" applyAlignment="1">
      <alignment horizontal="left"/>
    </xf>
    <xf numFmtId="0" fontId="0" fillId="0" borderId="28" xfId="0" applyBorder="1" applyAlignment="1">
      <alignment horizontal="left"/>
    </xf>
    <xf numFmtId="0" fontId="0" fillId="0" borderId="29" xfId="0" applyBorder="1" applyAlignment="1">
      <alignment horizontal="left"/>
    </xf>
    <xf numFmtId="0" fontId="0" fillId="0" borderId="30" xfId="0" applyBorder="1" applyAlignment="1">
      <alignment horizontal="left"/>
    </xf>
    <xf numFmtId="0" fontId="4" fillId="0" borderId="0" xfId="0" applyFont="1" applyAlignment="1">
      <alignment horizontal="center"/>
    </xf>
    <xf numFmtId="0" fontId="14" fillId="8" borderId="10" xfId="0" applyFont="1" applyFill="1" applyBorder="1" applyAlignment="1">
      <alignment horizontal="center"/>
    </xf>
    <xf numFmtId="0" fontId="14" fillId="8" borderId="11" xfId="0" applyFont="1" applyFill="1" applyBorder="1" applyAlignment="1">
      <alignment horizontal="center"/>
    </xf>
    <xf numFmtId="0" fontId="14" fillId="8" borderId="12" xfId="0" applyFont="1" applyFill="1" applyBorder="1" applyAlignment="1">
      <alignment horizontal="center"/>
    </xf>
    <xf numFmtId="0" fontId="1" fillId="6" borderId="4" xfId="0" applyFont="1" applyFill="1" applyBorder="1" applyAlignment="1">
      <alignment horizontal="center"/>
    </xf>
    <xf numFmtId="0" fontId="1" fillId="6" borderId="5" xfId="0" applyFont="1" applyFill="1" applyBorder="1" applyAlignment="1">
      <alignment horizontal="center"/>
    </xf>
    <xf numFmtId="0" fontId="1" fillId="6" borderId="6" xfId="0" applyFont="1" applyFill="1" applyBorder="1" applyAlignment="1">
      <alignment horizontal="center"/>
    </xf>
    <xf numFmtId="0" fontId="4" fillId="0" borderId="0" xfId="0" applyFont="1" applyAlignment="1">
      <alignment horizontal="right" vertical="top" wrapText="1"/>
    </xf>
    <xf numFmtId="0" fontId="4" fillId="0" borderId="0" xfId="0" applyFont="1" applyAlignment="1">
      <alignment horizontal="right"/>
    </xf>
    <xf numFmtId="0" fontId="0" fillId="0" borderId="0" xfId="0" applyAlignment="1">
      <alignment horizontal="center"/>
    </xf>
    <xf numFmtId="0" fontId="1" fillId="7" borderId="10" xfId="0" applyFont="1" applyFill="1" applyBorder="1" applyAlignment="1">
      <alignment horizontal="center" wrapText="1"/>
    </xf>
    <xf numFmtId="0" fontId="1" fillId="7" borderId="11" xfId="0" applyFont="1" applyFill="1" applyBorder="1" applyAlignment="1">
      <alignment horizontal="center" wrapText="1"/>
    </xf>
    <xf numFmtId="0" fontId="1" fillId="7" borderId="12" xfId="0" applyFont="1" applyFill="1" applyBorder="1" applyAlignment="1">
      <alignment horizontal="center" wrapText="1"/>
    </xf>
    <xf numFmtId="0" fontId="20" fillId="0" borderId="24" xfId="0" applyFont="1" applyBorder="1" applyAlignment="1">
      <alignment horizontal="left" vertical="top" wrapText="1"/>
    </xf>
    <xf numFmtId="0" fontId="20" fillId="0" borderId="25" xfId="0" applyFont="1" applyBorder="1" applyAlignment="1">
      <alignment horizontal="left" vertical="top" wrapText="1"/>
    </xf>
    <xf numFmtId="0" fontId="20" fillId="0" borderId="26" xfId="0" applyFont="1" applyBorder="1" applyAlignment="1">
      <alignment horizontal="left" vertical="top" wrapText="1"/>
    </xf>
    <xf numFmtId="0" fontId="20" fillId="0" borderId="1" xfId="0" applyFont="1" applyBorder="1" applyAlignment="1">
      <alignment horizontal="left" vertical="top" wrapText="1"/>
    </xf>
    <xf numFmtId="0" fontId="20" fillId="0" borderId="27" xfId="0" applyFont="1" applyBorder="1" applyAlignment="1">
      <alignment horizontal="left" vertical="top" wrapText="1"/>
    </xf>
    <xf numFmtId="0" fontId="20" fillId="0" borderId="28" xfId="0" applyFont="1" applyBorder="1" applyAlignment="1">
      <alignment horizontal="left" vertical="top" wrapText="1"/>
    </xf>
    <xf numFmtId="0" fontId="20" fillId="0" borderId="29" xfId="0" applyFont="1" applyBorder="1" applyAlignment="1">
      <alignment horizontal="left" vertical="top" wrapText="1"/>
    </xf>
    <xf numFmtId="0" fontId="20" fillId="0" borderId="30" xfId="0" applyFont="1" applyBorder="1" applyAlignment="1">
      <alignment horizontal="left" vertical="top" wrapText="1"/>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3" fillId="0" borderId="26" xfId="0" applyFont="1" applyBorder="1" applyAlignment="1">
      <alignment horizontal="left" vertical="top" wrapText="1"/>
    </xf>
    <xf numFmtId="0" fontId="3" fillId="0" borderId="1" xfId="0" applyFont="1" applyBorder="1" applyAlignment="1">
      <alignment horizontal="left" vertical="top" wrapText="1"/>
    </xf>
    <xf numFmtId="0" fontId="3" fillId="0" borderId="27" xfId="0" applyFont="1" applyBorder="1" applyAlignment="1">
      <alignment horizontal="left" vertical="top" wrapText="1"/>
    </xf>
    <xf numFmtId="0" fontId="3" fillId="0" borderId="28" xfId="0" applyFont="1" applyBorder="1" applyAlignment="1">
      <alignment horizontal="left" vertical="top" wrapText="1"/>
    </xf>
    <xf numFmtId="0" fontId="3" fillId="0" borderId="29" xfId="0" applyFont="1" applyBorder="1" applyAlignment="1">
      <alignment horizontal="left" vertical="top" wrapText="1"/>
    </xf>
    <xf numFmtId="0" fontId="3" fillId="0" borderId="30" xfId="0" applyFont="1" applyBorder="1" applyAlignment="1">
      <alignment horizontal="left" vertical="top" wrapText="1"/>
    </xf>
    <xf numFmtId="0" fontId="6" fillId="0" borderId="50" xfId="0" applyFont="1" applyBorder="1" applyAlignment="1">
      <alignment horizontal="center" vertical="top" wrapText="1"/>
    </xf>
    <xf numFmtId="0" fontId="4" fillId="0" borderId="24" xfId="0" applyFont="1" applyBorder="1" applyAlignment="1">
      <alignment horizontal="left" vertical="top"/>
    </xf>
    <xf numFmtId="0" fontId="4" fillId="0" borderId="25" xfId="0" applyFont="1" applyBorder="1" applyAlignment="1">
      <alignment horizontal="left" vertical="top"/>
    </xf>
    <xf numFmtId="0" fontId="4" fillId="0" borderId="1" xfId="0" applyFont="1" applyBorder="1" applyAlignment="1">
      <alignment horizontal="left" vertical="top" wrapText="1"/>
    </xf>
    <xf numFmtId="0" fontId="4" fillId="0" borderId="27" xfId="0" applyFont="1" applyBorder="1" applyAlignment="1">
      <alignment horizontal="left" vertical="top" wrapText="1"/>
    </xf>
    <xf numFmtId="0" fontId="1" fillId="8" borderId="10" xfId="0" applyFont="1" applyFill="1" applyBorder="1" applyAlignment="1">
      <alignment horizontal="center" wrapText="1"/>
    </xf>
    <xf numFmtId="0" fontId="1" fillId="8" borderId="11" xfId="0" applyFont="1" applyFill="1" applyBorder="1" applyAlignment="1">
      <alignment horizontal="center" wrapText="1"/>
    </xf>
    <xf numFmtId="0" fontId="1" fillId="8" borderId="12" xfId="0" applyFont="1" applyFill="1" applyBorder="1" applyAlignment="1">
      <alignment horizontal="center" wrapText="1"/>
    </xf>
    <xf numFmtId="0" fontId="1" fillId="6" borderId="10" xfId="0" applyFont="1" applyFill="1" applyBorder="1" applyAlignment="1">
      <alignment horizontal="center"/>
    </xf>
    <xf numFmtId="0" fontId="1" fillId="6" borderId="11" xfId="0" applyFont="1" applyFill="1" applyBorder="1" applyAlignment="1">
      <alignment horizontal="center"/>
    </xf>
    <xf numFmtId="0" fontId="1" fillId="6" borderId="12" xfId="0" applyFont="1" applyFill="1" applyBorder="1" applyAlignment="1">
      <alignment horizontal="center"/>
    </xf>
    <xf numFmtId="0" fontId="5" fillId="8" borderId="10" xfId="0" applyFont="1" applyFill="1" applyBorder="1" applyAlignment="1">
      <alignment horizontal="center"/>
    </xf>
    <xf numFmtId="0" fontId="5" fillId="8" borderId="11" xfId="0" applyFont="1" applyFill="1" applyBorder="1" applyAlignment="1">
      <alignment horizontal="center"/>
    </xf>
    <xf numFmtId="0" fontId="5" fillId="8" borderId="12" xfId="0" applyFont="1" applyFill="1" applyBorder="1" applyAlignment="1">
      <alignment horizontal="center"/>
    </xf>
    <xf numFmtId="0" fontId="5" fillId="6" borderId="20" xfId="0" applyFont="1" applyFill="1" applyBorder="1" applyAlignment="1">
      <alignment horizontal="center"/>
    </xf>
    <xf numFmtId="0" fontId="5" fillId="6" borderId="16" xfId="0" applyFont="1" applyFill="1" applyBorder="1" applyAlignment="1">
      <alignment horizontal="center"/>
    </xf>
    <xf numFmtId="0" fontId="5" fillId="6" borderId="10" xfId="0" applyFont="1" applyFill="1" applyBorder="1" applyAlignment="1">
      <alignment horizontal="center"/>
    </xf>
    <xf numFmtId="0" fontId="5" fillId="6" borderId="11" xfId="0" applyFont="1" applyFill="1" applyBorder="1" applyAlignment="1">
      <alignment horizontal="center"/>
    </xf>
    <xf numFmtId="0" fontId="5" fillId="6" borderId="12" xfId="0" applyFont="1" applyFill="1" applyBorder="1" applyAlignment="1">
      <alignment horizontal="center"/>
    </xf>
    <xf numFmtId="0" fontId="4" fillId="0" borderId="20" xfId="0" applyFont="1" applyBorder="1" applyAlignment="1">
      <alignment horizontal="left" vertical="top"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4" fillId="0" borderId="31" xfId="0" applyFont="1" applyBorder="1" applyAlignment="1">
      <alignment horizontal="left" vertical="top" wrapText="1"/>
    </xf>
    <xf numFmtId="0" fontId="4" fillId="0" borderId="0" xfId="0" applyFont="1" applyAlignment="1">
      <alignment horizontal="left" vertical="top" wrapText="1"/>
    </xf>
    <xf numFmtId="0" fontId="4" fillId="0" borderId="32" xfId="0" applyFont="1" applyBorder="1" applyAlignment="1">
      <alignment horizontal="left" vertical="top" wrapText="1"/>
    </xf>
    <xf numFmtId="0" fontId="0" fillId="0" borderId="31" xfId="0" applyBorder="1" applyAlignment="1">
      <alignment horizontal="left" vertical="top" wrapText="1"/>
    </xf>
    <xf numFmtId="0" fontId="0" fillId="0" borderId="0" xfId="0" applyAlignment="1">
      <alignment horizontal="left" vertical="top" wrapText="1"/>
    </xf>
    <xf numFmtId="0" fontId="0" fillId="0" borderId="32" xfId="0" applyBorder="1" applyAlignment="1">
      <alignment horizontal="left" vertical="top" wrapText="1"/>
    </xf>
    <xf numFmtId="0" fontId="0" fillId="0" borderId="22" xfId="0" applyBorder="1" applyAlignment="1">
      <alignment horizontal="left" vertical="top" wrapText="1"/>
    </xf>
    <xf numFmtId="0" fontId="0" fillId="0" borderId="21" xfId="0" applyBorder="1" applyAlignment="1">
      <alignment horizontal="left" vertical="top" wrapText="1"/>
    </xf>
    <xf numFmtId="0" fontId="0" fillId="0" borderId="33" xfId="0" applyBorder="1" applyAlignment="1">
      <alignment horizontal="left" vertical="top" wrapText="1"/>
    </xf>
    <xf numFmtId="0" fontId="0" fillId="0" borderId="16" xfId="0" applyBorder="1" applyAlignment="1">
      <alignment vertical="top" wrapText="1"/>
    </xf>
    <xf numFmtId="0" fontId="4" fillId="0" borderId="1" xfId="0" applyFont="1" applyBorder="1" applyAlignment="1">
      <alignment horizontal="left" vertical="top"/>
    </xf>
    <xf numFmtId="0" fontId="4" fillId="0" borderId="27" xfId="0" applyFont="1" applyBorder="1" applyAlignment="1">
      <alignment horizontal="left" vertical="top"/>
    </xf>
    <xf numFmtId="0" fontId="4" fillId="0" borderId="24" xfId="0" applyFont="1" applyBorder="1" applyAlignment="1">
      <alignment horizontal="left" vertical="top" wrapText="1"/>
    </xf>
    <xf numFmtId="0" fontId="4" fillId="0" borderId="25" xfId="0" applyFont="1" applyBorder="1" applyAlignment="1">
      <alignment horizontal="left" vertical="top" wrapText="1"/>
    </xf>
    <xf numFmtId="0" fontId="5" fillId="6" borderId="31" xfId="0" applyFont="1" applyFill="1" applyBorder="1" applyAlignment="1">
      <alignment horizontal="center"/>
    </xf>
    <xf numFmtId="0" fontId="5" fillId="6" borderId="0" xfId="0" applyFont="1" applyFill="1" applyAlignment="1">
      <alignment horizontal="center"/>
    </xf>
    <xf numFmtId="0" fontId="5" fillId="6" borderId="17" xfId="0" applyFont="1" applyFill="1" applyBorder="1" applyAlignment="1">
      <alignment horizontal="center"/>
    </xf>
    <xf numFmtId="0" fontId="4" fillId="0" borderId="19" xfId="0" applyFont="1" applyBorder="1" applyAlignment="1">
      <alignment horizontal="left" vertical="top" wrapText="1"/>
    </xf>
    <xf numFmtId="0" fontId="0" fillId="0" borderId="53" xfId="0" applyBorder="1" applyAlignment="1">
      <alignment horizontal="left" vertical="top" wrapText="1"/>
    </xf>
    <xf numFmtId="0" fontId="0" fillId="0" borderId="42" xfId="0" applyBorder="1" applyAlignment="1">
      <alignment horizontal="left" vertical="top" wrapText="1"/>
    </xf>
    <xf numFmtId="0" fontId="7" fillId="6" borderId="24" xfId="0" applyFont="1" applyFill="1" applyBorder="1" applyAlignment="1">
      <alignment horizontal="center"/>
    </xf>
    <xf numFmtId="0" fontId="7" fillId="6" borderId="10" xfId="0" applyFont="1" applyFill="1" applyBorder="1" applyAlignment="1">
      <alignment horizontal="center"/>
    </xf>
    <xf numFmtId="0" fontId="7" fillId="6" borderId="11" xfId="0" applyFont="1" applyFill="1" applyBorder="1" applyAlignment="1">
      <alignment horizontal="center"/>
    </xf>
    <xf numFmtId="0" fontId="0" fillId="6" borderId="11" xfId="0" applyFill="1" applyBorder="1" applyAlignment="1">
      <alignment horizontal="center"/>
    </xf>
    <xf numFmtId="0" fontId="0" fillId="6" borderId="12" xfId="0" applyFill="1" applyBorder="1" applyAlignment="1">
      <alignment horizontal="center"/>
    </xf>
    <xf numFmtId="0" fontId="4" fillId="0" borderId="10" xfId="0" applyFont="1" applyBorder="1" applyAlignment="1">
      <alignment wrapText="1"/>
    </xf>
    <xf numFmtId="0" fontId="0" fillId="0" borderId="11" xfId="0" applyBorder="1"/>
    <xf numFmtId="0" fontId="0" fillId="0" borderId="12" xfId="0" applyBorder="1"/>
    <xf numFmtId="0" fontId="3" fillId="0" borderId="54" xfId="0" applyFont="1" applyBorder="1" applyAlignment="1">
      <alignment horizontal="left" vertical="top" wrapText="1"/>
    </xf>
    <xf numFmtId="0" fontId="3" fillId="0" borderId="16" xfId="0" applyFont="1" applyBorder="1" applyAlignment="1">
      <alignment horizontal="left" vertical="top"/>
    </xf>
    <xf numFmtId="0" fontId="0" fillId="0" borderId="16" xfId="0" applyBorder="1" applyAlignment="1">
      <alignment horizontal="left" vertical="top"/>
    </xf>
    <xf numFmtId="0" fontId="0" fillId="0" borderId="55" xfId="0" applyBorder="1" applyAlignment="1">
      <alignment horizontal="left" vertical="top"/>
    </xf>
    <xf numFmtId="0" fontId="3" fillId="0" borderId="56" xfId="0" applyFont="1" applyBorder="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0" fillId="0" borderId="57" xfId="0" applyBorder="1" applyAlignment="1">
      <alignment horizontal="left" vertical="top"/>
    </xf>
    <xf numFmtId="0" fontId="3" fillId="0" borderId="18" xfId="0" applyFont="1" applyBorder="1" applyAlignment="1">
      <alignment horizontal="left" vertical="top"/>
    </xf>
    <xf numFmtId="0" fontId="3" fillId="0" borderId="9" xfId="0" applyFont="1" applyBorder="1" applyAlignment="1">
      <alignment horizontal="left" vertical="top"/>
    </xf>
    <xf numFmtId="0" fontId="0" fillId="0" borderId="9" xfId="0" applyBorder="1" applyAlignment="1">
      <alignment horizontal="left" vertical="top"/>
    </xf>
    <xf numFmtId="0" fontId="0" fillId="0" borderId="39" xfId="0" applyBorder="1" applyAlignment="1">
      <alignment horizontal="left" vertical="top"/>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6" fillId="0" borderId="31" xfId="0" applyFont="1" applyBorder="1" applyAlignment="1">
      <alignment horizontal="left" vertical="top" wrapText="1"/>
    </xf>
    <xf numFmtId="0" fontId="6" fillId="0" borderId="0" xfId="0" applyFont="1" applyAlignment="1">
      <alignment horizontal="left" vertical="top" wrapText="1"/>
    </xf>
    <xf numFmtId="0" fontId="6" fillId="0" borderId="32" xfId="0" applyFont="1" applyBorder="1" applyAlignment="1">
      <alignment horizontal="left" vertical="top" wrapText="1"/>
    </xf>
    <xf numFmtId="0" fontId="6" fillId="0" borderId="22" xfId="0" applyFont="1" applyBorder="1" applyAlignment="1">
      <alignment horizontal="left" vertical="top" wrapText="1"/>
    </xf>
    <xf numFmtId="0" fontId="6" fillId="0" borderId="21" xfId="0" applyFont="1" applyBorder="1" applyAlignment="1">
      <alignment horizontal="left" vertical="top" wrapText="1"/>
    </xf>
    <xf numFmtId="0" fontId="6" fillId="0" borderId="33" xfId="0" applyFont="1" applyBorder="1" applyAlignment="1">
      <alignment horizontal="left" vertical="top" wrapText="1"/>
    </xf>
    <xf numFmtId="0" fontId="4" fillId="0" borderId="29" xfId="0" applyFont="1" applyBorder="1" applyAlignment="1">
      <alignment horizontal="left" vertical="top" wrapText="1"/>
    </xf>
    <xf numFmtId="0" fontId="7" fillId="8" borderId="10" xfId="0" applyFont="1" applyFill="1" applyBorder="1" applyAlignment="1">
      <alignment horizontal="center" wrapText="1"/>
    </xf>
    <xf numFmtId="0" fontId="7" fillId="8" borderId="11" xfId="0" applyFont="1" applyFill="1" applyBorder="1" applyAlignment="1">
      <alignment horizontal="center" wrapText="1"/>
    </xf>
    <xf numFmtId="0" fontId="7" fillId="8" borderId="12" xfId="0" applyFont="1" applyFill="1" applyBorder="1" applyAlignment="1">
      <alignment horizontal="center" wrapText="1"/>
    </xf>
    <xf numFmtId="0" fontId="4" fillId="0" borderId="1" xfId="0" applyFont="1" applyBorder="1" applyAlignment="1">
      <alignment horizontal="left" wrapText="1"/>
    </xf>
    <xf numFmtId="0" fontId="11" fillId="0" borderId="29" xfId="0" applyFont="1" applyBorder="1" applyAlignment="1">
      <alignment horizontal="left" wrapText="1"/>
    </xf>
    <xf numFmtId="0" fontId="4" fillId="0" borderId="0" xfId="0" applyFont="1" applyAlignment="1">
      <alignment horizontal="left" wrapText="1"/>
    </xf>
    <xf numFmtId="0" fontId="4" fillId="0" borderId="1" xfId="0" applyFont="1" applyBorder="1" applyAlignment="1">
      <alignment horizontal="center"/>
    </xf>
    <xf numFmtId="0" fontId="4" fillId="0" borderId="29" xfId="0" applyFont="1" applyBorder="1" applyAlignment="1">
      <alignment horizontal="center"/>
    </xf>
    <xf numFmtId="0" fontId="11" fillId="0" borderId="20" xfId="0" applyFont="1" applyBorder="1" applyAlignment="1">
      <alignment horizontal="left" vertical="top" wrapText="1"/>
    </xf>
    <xf numFmtId="0" fontId="12" fillId="0" borderId="16" xfId="0" applyFont="1" applyBorder="1" applyAlignment="1">
      <alignment horizontal="left" vertical="top" wrapText="1"/>
    </xf>
    <xf numFmtId="0" fontId="12" fillId="0" borderId="17" xfId="0" applyFont="1" applyBorder="1" applyAlignment="1">
      <alignment horizontal="left" vertical="top" wrapText="1"/>
    </xf>
    <xf numFmtId="0" fontId="12" fillId="0" borderId="31" xfId="0" applyFont="1" applyBorder="1" applyAlignment="1">
      <alignment horizontal="left" vertical="top" wrapText="1"/>
    </xf>
    <xf numFmtId="0" fontId="12" fillId="0" borderId="0" xfId="0" applyFont="1" applyAlignment="1">
      <alignment horizontal="left" vertical="top" wrapText="1"/>
    </xf>
    <xf numFmtId="0" fontId="12" fillId="0" borderId="32" xfId="0" applyFont="1" applyBorder="1" applyAlignment="1">
      <alignment horizontal="left" vertical="top" wrapText="1"/>
    </xf>
    <xf numFmtId="0" fontId="12" fillId="0" borderId="22" xfId="0" applyFont="1" applyBorder="1" applyAlignment="1">
      <alignment horizontal="left" vertical="top" wrapText="1"/>
    </xf>
    <xf numFmtId="0" fontId="12" fillId="0" borderId="21" xfId="0" applyFont="1" applyBorder="1" applyAlignment="1">
      <alignment horizontal="left" vertical="top" wrapText="1"/>
    </xf>
    <xf numFmtId="0" fontId="12" fillId="0" borderId="33" xfId="0" applyFont="1" applyBorder="1" applyAlignment="1">
      <alignment horizontal="left" vertical="top" wrapText="1"/>
    </xf>
    <xf numFmtId="0" fontId="7" fillId="6" borderId="24" xfId="0" applyFont="1" applyFill="1" applyBorder="1" applyAlignment="1">
      <alignment horizontal="center" vertical="center"/>
    </xf>
    <xf numFmtId="0" fontId="7" fillId="6" borderId="5" xfId="0" applyFont="1" applyFill="1" applyBorder="1" applyAlignment="1">
      <alignment horizontal="center" vertical="top" wrapText="1"/>
    </xf>
    <xf numFmtId="0" fontId="9" fillId="6" borderId="5" xfId="0" applyFont="1" applyFill="1" applyBorder="1" applyAlignment="1">
      <alignment horizontal="center" vertical="top" wrapText="1"/>
    </xf>
    <xf numFmtId="0" fontId="9" fillId="6" borderId="5" xfId="0" applyFont="1" applyFill="1" applyBorder="1" applyAlignment="1">
      <alignment vertical="top" wrapText="1"/>
    </xf>
    <xf numFmtId="0" fontId="9" fillId="6" borderId="6" xfId="0" applyFont="1" applyFill="1" applyBorder="1" applyAlignment="1">
      <alignment vertical="top" wrapText="1"/>
    </xf>
    <xf numFmtId="0" fontId="4" fillId="0" borderId="24"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top" wrapText="1"/>
    </xf>
    <xf numFmtId="0" fontId="0" fillId="0" borderId="1" xfId="0" applyBorder="1" applyAlignment="1">
      <alignment vertical="top" wrapText="1"/>
    </xf>
    <xf numFmtId="0" fontId="0" fillId="0" borderId="27" xfId="0" applyBorder="1" applyAlignment="1">
      <alignment vertical="top" wrapText="1"/>
    </xf>
    <xf numFmtId="0" fontId="4" fillId="0" borderId="29" xfId="0" applyFont="1" applyBorder="1" applyAlignment="1">
      <alignment vertical="center" wrapText="1"/>
    </xf>
    <xf numFmtId="0" fontId="4" fillId="0" borderId="29" xfId="0" applyFont="1" applyBorder="1" applyAlignment="1">
      <alignment horizontal="center" vertical="top" wrapText="1"/>
    </xf>
    <xf numFmtId="0" fontId="0" fillId="0" borderId="29" xfId="0" applyBorder="1" applyAlignment="1">
      <alignment vertical="top" wrapText="1"/>
    </xf>
    <xf numFmtId="0" fontId="0" fillId="0" borderId="30" xfId="0" applyBorder="1" applyAlignment="1">
      <alignment vertical="top" wrapText="1"/>
    </xf>
    <xf numFmtId="0" fontId="4" fillId="0" borderId="24" xfId="0" applyFont="1" applyBorder="1" applyAlignment="1">
      <alignment horizontal="center" vertical="top" wrapText="1"/>
    </xf>
    <xf numFmtId="0" fontId="0" fillId="0" borderId="24" xfId="0" applyBorder="1" applyAlignment="1">
      <alignment vertical="top" wrapText="1"/>
    </xf>
    <xf numFmtId="0" fontId="0" fillId="0" borderId="25" xfId="0" applyBorder="1" applyAlignment="1">
      <alignment vertical="top" wrapText="1"/>
    </xf>
    <xf numFmtId="0" fontId="5" fillId="8" borderId="10" xfId="0" applyFont="1" applyFill="1" applyBorder="1" applyAlignment="1">
      <alignment horizontal="center" wrapText="1"/>
    </xf>
    <xf numFmtId="0" fontId="5" fillId="8" borderId="11" xfId="0" applyFont="1" applyFill="1" applyBorder="1" applyAlignment="1">
      <alignment horizontal="center" wrapText="1"/>
    </xf>
    <xf numFmtId="0" fontId="5" fillId="8" borderId="12" xfId="0" applyFont="1" applyFill="1" applyBorder="1" applyAlignment="1">
      <alignment horizontal="center" wrapText="1"/>
    </xf>
    <xf numFmtId="0" fontId="7" fillId="6" borderId="20" xfId="0" applyFont="1" applyFill="1" applyBorder="1" applyAlignment="1">
      <alignment horizontal="center"/>
    </xf>
    <xf numFmtId="0" fontId="7" fillId="6" borderId="16" xfId="0" applyFont="1" applyFill="1" applyBorder="1" applyAlignment="1">
      <alignment horizontal="center"/>
    </xf>
    <xf numFmtId="0" fontId="7" fillId="6" borderId="17" xfId="0" applyFont="1" applyFill="1" applyBorder="1" applyAlignment="1">
      <alignment horizontal="center"/>
    </xf>
    <xf numFmtId="0" fontId="4" fillId="0" borderId="20" xfId="0" applyFont="1" applyBorder="1" applyAlignment="1">
      <alignment horizontal="justify" vertical="top" wrapText="1"/>
    </xf>
    <xf numFmtId="0" fontId="4" fillId="0" borderId="16" xfId="0" applyFont="1" applyBorder="1" applyAlignment="1">
      <alignment horizontal="justify" vertical="top" wrapText="1"/>
    </xf>
    <xf numFmtId="0" fontId="4" fillId="0" borderId="17" xfId="0" applyFont="1" applyBorder="1" applyAlignment="1">
      <alignment horizontal="justify" vertical="top" wrapText="1"/>
    </xf>
    <xf numFmtId="0" fontId="4" fillId="0" borderId="31" xfId="0" applyFont="1" applyBorder="1" applyAlignment="1">
      <alignment horizontal="justify" vertical="top" wrapText="1"/>
    </xf>
    <xf numFmtId="0" fontId="4" fillId="0" borderId="0" xfId="0" applyFont="1" applyAlignment="1">
      <alignment horizontal="justify" vertical="top" wrapText="1"/>
    </xf>
    <xf numFmtId="0" fontId="4" fillId="0" borderId="32" xfId="0" applyFont="1" applyBorder="1" applyAlignment="1">
      <alignment horizontal="justify" vertical="top" wrapText="1"/>
    </xf>
    <xf numFmtId="0" fontId="0" fillId="0" borderId="22" xfId="0" applyBorder="1" applyAlignment="1">
      <alignment horizontal="justify" vertical="top" wrapText="1"/>
    </xf>
    <xf numFmtId="0" fontId="0" fillId="0" borderId="21" xfId="0" applyBorder="1" applyAlignment="1">
      <alignment horizontal="justify" vertical="top" wrapText="1"/>
    </xf>
    <xf numFmtId="0" fontId="0" fillId="0" borderId="33" xfId="0" applyBorder="1" applyAlignment="1">
      <alignment horizontal="justify" vertical="top" wrapText="1"/>
    </xf>
    <xf numFmtId="0" fontId="0" fillId="0" borderId="31" xfId="0" applyBorder="1" applyAlignment="1">
      <alignment wrapText="1"/>
    </xf>
    <xf numFmtId="0" fontId="0" fillId="0" borderId="0" xfId="0" applyAlignment="1">
      <alignment wrapText="1"/>
    </xf>
    <xf numFmtId="0" fontId="0" fillId="0" borderId="32" xfId="0" applyBorder="1" applyAlignment="1">
      <alignment wrapText="1"/>
    </xf>
    <xf numFmtId="0" fontId="16" fillId="2" borderId="13"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0" borderId="13" xfId="0" applyFont="1" applyBorder="1" applyAlignment="1">
      <alignment horizontal="left" vertical="top" wrapText="1"/>
    </xf>
    <xf numFmtId="0" fontId="16" fillId="0" borderId="14" xfId="0" applyFont="1" applyBorder="1" applyAlignment="1">
      <alignment horizontal="left" vertical="top" wrapText="1"/>
    </xf>
    <xf numFmtId="0" fontId="16" fillId="0" borderId="15" xfId="0" applyFont="1" applyBorder="1" applyAlignment="1">
      <alignment horizontal="left" vertical="top" wrapText="1"/>
    </xf>
    <xf numFmtId="0" fontId="16" fillId="2" borderId="20" xfId="0" applyFont="1" applyFill="1" applyBorder="1" applyAlignment="1">
      <alignment horizontal="center" vertical="center" wrapText="1"/>
    </xf>
    <xf numFmtId="0" fontId="0" fillId="0" borderId="31" xfId="0" applyBorder="1" applyAlignment="1">
      <alignment horizontal="center" vertical="center" wrapText="1"/>
    </xf>
    <xf numFmtId="0" fontId="0" fillId="0" borderId="22" xfId="0" applyBorder="1" applyAlignment="1">
      <alignment horizontal="center" vertical="center"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14" fillId="0" borderId="0" xfId="0" applyFont="1" applyAlignment="1">
      <alignment horizontal="center"/>
    </xf>
    <xf numFmtId="0" fontId="15" fillId="5" borderId="13" xfId="0" applyFont="1" applyFill="1" applyBorder="1" applyAlignment="1">
      <alignment horizontal="center" vertical="center"/>
    </xf>
    <xf numFmtId="0" fontId="9" fillId="5" borderId="14" xfId="0" applyFont="1" applyFill="1" applyBorder="1" applyAlignment="1">
      <alignment horizontal="center" vertical="center"/>
    </xf>
    <xf numFmtId="0" fontId="9" fillId="5" borderId="15" xfId="0" applyFont="1" applyFill="1" applyBorder="1" applyAlignment="1">
      <alignment horizontal="center" vertical="center"/>
    </xf>
    <xf numFmtId="0" fontId="13" fillId="2" borderId="13" xfId="0" applyFont="1"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13" fillId="2" borderId="16" xfId="0" applyFont="1" applyFill="1" applyBorder="1" applyAlignment="1">
      <alignment horizontal="center" vertical="center" wrapText="1"/>
    </xf>
    <xf numFmtId="0" fontId="0" fillId="2" borderId="0" xfId="0" applyFill="1" applyAlignment="1">
      <alignment horizontal="center" vertical="center" wrapText="1"/>
    </xf>
    <xf numFmtId="0" fontId="0" fillId="2" borderId="21" xfId="0" applyFill="1" applyBorder="1" applyAlignment="1">
      <alignment horizontal="center" vertical="center" wrapText="1"/>
    </xf>
    <xf numFmtId="0" fontId="0" fillId="2" borderId="15" xfId="0" applyFill="1" applyBorder="1"/>
    <xf numFmtId="0" fontId="13" fillId="2" borderId="17" xfId="0" applyFont="1" applyFill="1" applyBorder="1" applyAlignment="1">
      <alignment horizontal="center" vertical="center" wrapText="1"/>
    </xf>
    <xf numFmtId="0" fontId="0" fillId="2" borderId="32" xfId="0" applyFill="1" applyBorder="1" applyAlignment="1">
      <alignment horizontal="center" vertical="center" wrapText="1"/>
    </xf>
    <xf numFmtId="0" fontId="0" fillId="2" borderId="21" xfId="0" applyFill="1" applyBorder="1"/>
    <xf numFmtId="0" fontId="13" fillId="0" borderId="0" xfId="0" applyFont="1" applyAlignment="1">
      <alignment horizontal="right" vertical="top" wrapText="1"/>
    </xf>
    <xf numFmtId="0" fontId="13" fillId="0" borderId="0" xfId="0" applyFont="1" applyAlignment="1">
      <alignment horizontal="right" vertical="top"/>
    </xf>
    <xf numFmtId="0" fontId="13" fillId="0" borderId="0" xfId="0" applyFont="1" applyAlignment="1">
      <alignment horizontal="right"/>
    </xf>
    <xf numFmtId="0" fontId="15" fillId="4" borderId="10" xfId="0" applyFont="1" applyFill="1" applyBorder="1" applyAlignment="1">
      <alignment horizontal="center"/>
    </xf>
    <xf numFmtId="0" fontId="15" fillId="4" borderId="11" xfId="0" applyFont="1" applyFill="1" applyBorder="1" applyAlignment="1">
      <alignment horizontal="center"/>
    </xf>
    <xf numFmtId="0" fontId="15" fillId="4" borderId="21" xfId="0" applyFont="1" applyFill="1" applyBorder="1" applyAlignment="1">
      <alignment horizontal="center"/>
    </xf>
    <xf numFmtId="0" fontId="15" fillId="4" borderId="32" xfId="0" applyFont="1" applyFill="1" applyBorder="1" applyAlignment="1">
      <alignment horizontal="center"/>
    </xf>
    <xf numFmtId="0" fontId="15" fillId="3" borderId="10" xfId="0" applyFont="1" applyFill="1" applyBorder="1" applyAlignment="1">
      <alignment horizontal="center"/>
    </xf>
    <xf numFmtId="0" fontId="15" fillId="3" borderId="11" xfId="0" applyFont="1" applyFill="1" applyBorder="1" applyAlignment="1">
      <alignment horizontal="center"/>
    </xf>
    <xf numFmtId="0" fontId="15" fillId="3" borderId="16" xfId="0" applyFont="1" applyFill="1" applyBorder="1" applyAlignment="1">
      <alignment horizontal="center"/>
    </xf>
    <xf numFmtId="0" fontId="15" fillId="3" borderId="17" xfId="0" applyFont="1" applyFill="1" applyBorder="1" applyAlignment="1">
      <alignment horizontal="center"/>
    </xf>
    <xf numFmtId="0" fontId="16" fillId="0" borderId="16" xfId="0" applyFont="1" applyBorder="1" applyAlignment="1">
      <alignment horizontal="left" vertical="top" wrapText="1"/>
    </xf>
    <xf numFmtId="0" fontId="16" fillId="0" borderId="0" xfId="0" applyFont="1" applyAlignment="1">
      <alignment horizontal="left" vertical="top" wrapText="1"/>
    </xf>
    <xf numFmtId="0" fontId="16" fillId="0" borderId="21" xfId="0" applyFont="1" applyBorder="1" applyAlignment="1">
      <alignment horizontal="left" vertical="top" wrapText="1"/>
    </xf>
    <xf numFmtId="0" fontId="16" fillId="0" borderId="9" xfId="0" applyFont="1" applyBorder="1" applyAlignment="1">
      <alignment horizontal="left" vertical="top" wrapText="1"/>
    </xf>
    <xf numFmtId="0" fontId="15" fillId="5" borderId="0" xfId="0" applyFont="1" applyFill="1" applyAlignment="1">
      <alignment horizontal="center" vertical="center"/>
    </xf>
    <xf numFmtId="0" fontId="9" fillId="5" borderId="0" xfId="0" applyFont="1" applyFill="1" applyAlignment="1">
      <alignment horizontal="center" vertical="center"/>
    </xf>
    <xf numFmtId="0" fontId="9" fillId="5" borderId="21" xfId="0" applyFont="1" applyFill="1" applyBorder="1" applyAlignment="1">
      <alignment horizontal="center" vertical="center"/>
    </xf>
    <xf numFmtId="0" fontId="3" fillId="0" borderId="20" xfId="0" applyFont="1" applyBorder="1" applyAlignment="1">
      <alignment horizontal="left" vertical="top" wrapText="1"/>
    </xf>
    <xf numFmtId="0" fontId="3" fillId="0" borderId="17" xfId="0" applyFont="1" applyBorder="1" applyAlignment="1">
      <alignment horizontal="left" vertical="top"/>
    </xf>
    <xf numFmtId="0" fontId="3" fillId="0" borderId="31" xfId="0" applyFont="1" applyBorder="1" applyAlignment="1">
      <alignment horizontal="left" vertical="top"/>
    </xf>
    <xf numFmtId="0" fontId="3" fillId="0" borderId="32" xfId="0" applyFont="1" applyBorder="1" applyAlignment="1">
      <alignment horizontal="left" vertical="top"/>
    </xf>
    <xf numFmtId="0" fontId="3" fillId="0" borderId="29" xfId="0" applyFont="1" applyBorder="1"/>
    <xf numFmtId="0" fontId="3" fillId="0" borderId="30" xfId="0" applyFont="1" applyBorder="1"/>
    <xf numFmtId="0" fontId="3" fillId="0" borderId="24" xfId="0" applyFont="1" applyBorder="1"/>
    <xf numFmtId="0" fontId="3" fillId="0" borderId="25" xfId="0" applyFont="1" applyBorder="1"/>
    <xf numFmtId="0" fontId="3" fillId="0" borderId="1" xfId="0" applyFont="1" applyBorder="1"/>
    <xf numFmtId="0" fontId="3" fillId="0" borderId="27" xfId="0" applyFont="1" applyBorder="1"/>
    <xf numFmtId="0" fontId="2" fillId="8" borderId="10" xfId="0" applyFont="1" applyFill="1" applyBorder="1" applyAlignment="1">
      <alignment horizontal="right"/>
    </xf>
    <xf numFmtId="0" fontId="0" fillId="8" borderId="11" xfId="0" applyFill="1" applyBorder="1" applyAlignment="1">
      <alignment horizontal="right"/>
    </xf>
    <xf numFmtId="0" fontId="0" fillId="8" borderId="12" xfId="0" applyFill="1" applyBorder="1" applyAlignment="1">
      <alignment horizontal="right"/>
    </xf>
    <xf numFmtId="0" fontId="2" fillId="6" borderId="13" xfId="0" applyFont="1" applyFill="1" applyBorder="1" applyAlignment="1">
      <alignment horizontal="center" vertical="center" wrapText="1"/>
    </xf>
    <xf numFmtId="0" fontId="0" fillId="6" borderId="14" xfId="0" applyFill="1" applyBorder="1" applyAlignment="1">
      <alignment vertical="center" wrapText="1"/>
    </xf>
    <xf numFmtId="0" fontId="0" fillId="6" borderId="15" xfId="0" applyFill="1" applyBorder="1" applyAlignment="1">
      <alignment vertical="center" wrapText="1"/>
    </xf>
    <xf numFmtId="0" fontId="0" fillId="6" borderId="14" xfId="0" applyFill="1" applyBorder="1" applyAlignment="1">
      <alignment horizontal="center" vertical="center" wrapText="1"/>
    </xf>
    <xf numFmtId="0" fontId="0" fillId="6" borderId="15" xfId="0" applyFill="1" applyBorder="1" applyAlignment="1">
      <alignment horizontal="center" vertical="center" wrapText="1"/>
    </xf>
    <xf numFmtId="0" fontId="2" fillId="6" borderId="14"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3" fillId="0" borderId="13" xfId="0" applyFont="1" applyBorder="1" applyAlignment="1">
      <alignment horizontal="center" vertical="top" wrapText="1"/>
    </xf>
    <xf numFmtId="0" fontId="3" fillId="0" borderId="14" xfId="0" applyFont="1" applyBorder="1" applyAlignment="1">
      <alignment horizontal="center" vertical="top" wrapText="1"/>
    </xf>
    <xf numFmtId="0" fontId="3" fillId="0" borderId="15" xfId="0" applyFont="1" applyBorder="1" applyAlignment="1">
      <alignment horizontal="center" vertical="top"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5" xfId="0" applyFont="1" applyBorder="1" applyAlignment="1">
      <alignment horizontal="center" vertical="center" wrapText="1"/>
    </xf>
    <xf numFmtId="0" fontId="3" fillId="0" borderId="59" xfId="0" applyFont="1" applyBorder="1"/>
    <xf numFmtId="0" fontId="0" fillId="0" borderId="60" xfId="0" applyBorder="1"/>
    <xf numFmtId="0" fontId="0" fillId="0" borderId="61" xfId="0" applyBorder="1"/>
    <xf numFmtId="0" fontId="3" fillId="0" borderId="19" xfId="0" applyFont="1" applyBorder="1"/>
    <xf numFmtId="0" fontId="0" fillId="0" borderId="53" xfId="0" applyBorder="1"/>
    <xf numFmtId="0" fontId="0" fillId="0" borderId="58" xfId="0" applyBorder="1"/>
    <xf numFmtId="0" fontId="3" fillId="0" borderId="18" xfId="0" applyFont="1" applyBorder="1"/>
    <xf numFmtId="0" fontId="0" fillId="0" borderId="9" xfId="0" applyBorder="1"/>
    <xf numFmtId="0" fontId="0" fillId="0" borderId="62" xfId="0" applyBorder="1"/>
    <xf numFmtId="0" fontId="15" fillId="8" borderId="10" xfId="0" applyFont="1" applyFill="1" applyBorder="1" applyAlignment="1">
      <alignment horizontal="right"/>
    </xf>
    <xf numFmtId="0" fontId="15" fillId="8" borderId="11" xfId="0" applyFont="1" applyFill="1" applyBorder="1" applyAlignment="1">
      <alignment horizontal="right"/>
    </xf>
    <xf numFmtId="0" fontId="15" fillId="8" borderId="12" xfId="0" applyFont="1" applyFill="1" applyBorder="1" applyAlignment="1">
      <alignment horizontal="right"/>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219075</xdr:colOff>
      <xdr:row>13</xdr:row>
      <xdr:rowOff>180975</xdr:rowOff>
    </xdr:from>
    <xdr:to>
      <xdr:col>7</xdr:col>
      <xdr:colOff>1438592</xdr:colOff>
      <xdr:row>19</xdr:row>
      <xdr:rowOff>226798</xdr:rowOff>
    </xdr:to>
    <xdr:pic>
      <xdr:nvPicPr>
        <xdr:cNvPr id="2" name="Paveikslėlis 1">
          <a:extLst>
            <a:ext uri="{FF2B5EF4-FFF2-40B4-BE49-F238E27FC236}">
              <a16:creationId xmlns:a16="http://schemas.microsoft.com/office/drawing/2014/main" id="{53D92E6F-F561-3A87-9DCF-9E45DCA1C1D5}"/>
            </a:ext>
          </a:extLst>
        </xdr:cNvPr>
        <xdr:cNvPicPr>
          <a:picLocks noChangeAspect="1"/>
        </xdr:cNvPicPr>
      </xdr:nvPicPr>
      <xdr:blipFill>
        <a:blip xmlns:r="http://schemas.openxmlformats.org/officeDocument/2006/relationships" r:embed="rId1"/>
        <a:stretch>
          <a:fillRect/>
        </a:stretch>
      </xdr:blipFill>
      <xdr:spPr>
        <a:xfrm>
          <a:off x="1438275" y="3505200"/>
          <a:ext cx="3657917" cy="1188823"/>
        </a:xfrm>
        <a:prstGeom prst="rect">
          <a:avLst/>
        </a:prstGeom>
        <a:solidFill>
          <a:schemeClr val="accent1">
            <a:lumMod val="75000"/>
          </a:schemeClr>
        </a:solid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257175</xdr:colOff>
      <xdr:row>18</xdr:row>
      <xdr:rowOff>561974</xdr:rowOff>
    </xdr:from>
    <xdr:to>
      <xdr:col>8</xdr:col>
      <xdr:colOff>333374</xdr:colOff>
      <xdr:row>18</xdr:row>
      <xdr:rowOff>3209925</xdr:rowOff>
    </xdr:to>
    <xdr:pic>
      <xdr:nvPicPr>
        <xdr:cNvPr id="2" name="Picture 2">
          <a:extLst>
            <a:ext uri="{FF2B5EF4-FFF2-40B4-BE49-F238E27FC236}">
              <a16:creationId xmlns:a16="http://schemas.microsoft.com/office/drawing/2014/main" id="{11903D9A-7DF8-B660-942B-AB30BB3BF2F5}"/>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8825" y="4143374"/>
          <a:ext cx="3028949" cy="2647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8" Type="http://schemas.openxmlformats.org/officeDocument/2006/relationships/hyperlink" Target="mailto:dale.steponaviciene@gmail.com" TargetMode="External"/><Relationship Id="rId13" Type="http://schemas.openxmlformats.org/officeDocument/2006/relationships/hyperlink" Target="mailto:agne.konsultavimas@gmail.com" TargetMode="External"/><Relationship Id="rId3" Type="http://schemas.openxmlformats.org/officeDocument/2006/relationships/hyperlink" Target="mailto:z.dirse@ukmerge.lt" TargetMode="External"/><Relationship Id="rId7" Type="http://schemas.openxmlformats.org/officeDocument/2006/relationships/hyperlink" Target="mailto:uknesa@gmail.com" TargetMode="External"/><Relationship Id="rId12" Type="http://schemas.openxmlformats.org/officeDocument/2006/relationships/hyperlink" Target="mailto:transresta@gmail.com" TargetMode="External"/><Relationship Id="rId2" Type="http://schemas.openxmlformats.org/officeDocument/2006/relationships/hyperlink" Target="mailto:a.leonaviciene@ukmerge.lt" TargetMode="External"/><Relationship Id="rId1" Type="http://schemas.openxmlformats.org/officeDocument/2006/relationships/hyperlink" Target="mailto:l.gerulskiene@ukmerge.lt" TargetMode="External"/><Relationship Id="rId6" Type="http://schemas.openxmlformats.org/officeDocument/2006/relationships/hyperlink" Target="mailto:daiva07@gmail.com" TargetMode="External"/><Relationship Id="rId11" Type="http://schemas.openxmlformats.org/officeDocument/2006/relationships/hyperlink" Target="mailto:vitmartikonis@gmail.com" TargetMode="External"/><Relationship Id="rId5" Type="http://schemas.openxmlformats.org/officeDocument/2006/relationships/hyperlink" Target="mailto:info@lyderiukarta.lt" TargetMode="External"/><Relationship Id="rId15" Type="http://schemas.openxmlformats.org/officeDocument/2006/relationships/printerSettings" Target="../printerSettings/printerSettings8.bin"/><Relationship Id="rId10" Type="http://schemas.openxmlformats.org/officeDocument/2006/relationships/hyperlink" Target="mailto:gkanapeckaite@gmail.com" TargetMode="External"/><Relationship Id="rId4" Type="http://schemas.openxmlformats.org/officeDocument/2006/relationships/hyperlink" Target="mailto:d.mickus@ukmerge.lt" TargetMode="External"/><Relationship Id="rId9" Type="http://schemas.openxmlformats.org/officeDocument/2006/relationships/hyperlink" Target="mailto:irccena@gmail.com" TargetMode="External"/><Relationship Id="rId14" Type="http://schemas.openxmlformats.org/officeDocument/2006/relationships/hyperlink" Target="mailto:savivaldybe@ukmerge.lt"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socmin.lrv.lt/lt/veiklos-sritys/socialine-integracija/asmenu-su-negalia-itrauktis/statistika-2" TargetMode="External"/><Relationship Id="rId1" Type="http://schemas.openxmlformats.org/officeDocument/2006/relationships/hyperlink" Target="https://socmin.lrv.lt/lt/veiklos-sritys/seima-ir-vaikai/socialine-parama-seimoms-ir-vaikams/statistik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AC143-1417-4204-8FE4-2228C0852A68}">
  <dimension ref="B4:N34"/>
  <sheetViews>
    <sheetView topLeftCell="A4" workbookViewId="0">
      <selection activeCell="K5" sqref="K5"/>
    </sheetView>
  </sheetViews>
  <sheetFormatPr defaultRowHeight="15" x14ac:dyDescent="0.25"/>
  <cols>
    <col min="3" max="3" width="9.140625" customWidth="1"/>
    <col min="8" max="8" width="44.42578125" customWidth="1"/>
    <col min="12" max="12" width="9.42578125" customWidth="1"/>
    <col min="13" max="14" width="9.140625" hidden="1" customWidth="1"/>
  </cols>
  <sheetData>
    <row r="4" spans="2:14" ht="76.5" customHeight="1" x14ac:dyDescent="0.25">
      <c r="I4" s="242" t="s">
        <v>249</v>
      </c>
      <c r="J4" s="242"/>
      <c r="K4" s="242"/>
      <c r="L4" s="242"/>
      <c r="M4" s="242"/>
      <c r="N4" s="242"/>
    </row>
    <row r="6" spans="2:14" x14ac:dyDescent="0.25">
      <c r="K6" s="223" t="s">
        <v>252</v>
      </c>
    </row>
    <row r="9" spans="2:14" ht="15.75" thickBot="1" x14ac:dyDescent="0.3"/>
    <row r="10" spans="2:14" ht="19.5" thickBot="1" x14ac:dyDescent="0.35">
      <c r="B10" s="243" t="s">
        <v>240</v>
      </c>
      <c r="C10" s="244"/>
      <c r="D10" s="244"/>
      <c r="E10" s="244"/>
      <c r="F10" s="244"/>
      <c r="G10" s="244"/>
      <c r="H10" s="245"/>
    </row>
    <row r="12" spans="2:14" ht="15.75" thickBot="1" x14ac:dyDescent="0.3"/>
    <row r="13" spans="2:14" x14ac:dyDescent="0.25">
      <c r="B13" s="246" t="s">
        <v>119</v>
      </c>
      <c r="C13" s="247"/>
      <c r="D13" s="247"/>
      <c r="E13" s="247"/>
      <c r="F13" s="247"/>
      <c r="G13" s="247"/>
      <c r="H13" s="248"/>
    </row>
    <row r="14" spans="2:14" x14ac:dyDescent="0.25">
      <c r="B14" s="249"/>
      <c r="C14" s="250"/>
      <c r="D14" s="250"/>
      <c r="E14" s="250"/>
      <c r="F14" s="250"/>
      <c r="G14" s="250"/>
      <c r="H14" s="251"/>
    </row>
    <row r="15" spans="2:14" x14ac:dyDescent="0.25">
      <c r="B15" s="249"/>
      <c r="C15" s="250"/>
      <c r="D15" s="250"/>
      <c r="E15" s="250"/>
      <c r="F15" s="250"/>
      <c r="G15" s="250"/>
      <c r="H15" s="251"/>
    </row>
    <row r="16" spans="2:14" x14ac:dyDescent="0.25">
      <c r="B16" s="249"/>
      <c r="C16" s="250"/>
      <c r="D16" s="250"/>
      <c r="E16" s="250"/>
      <c r="F16" s="250"/>
      <c r="G16" s="250"/>
      <c r="H16" s="251"/>
    </row>
    <row r="17" spans="2:8" x14ac:dyDescent="0.25">
      <c r="B17" s="249"/>
      <c r="C17" s="250"/>
      <c r="D17" s="250"/>
      <c r="E17" s="250"/>
      <c r="F17" s="250"/>
      <c r="G17" s="250"/>
      <c r="H17" s="251"/>
    </row>
    <row r="18" spans="2:8" x14ac:dyDescent="0.25">
      <c r="B18" s="249"/>
      <c r="C18" s="250"/>
      <c r="D18" s="250"/>
      <c r="E18" s="250"/>
      <c r="F18" s="250"/>
      <c r="G18" s="250"/>
      <c r="H18" s="251"/>
    </row>
    <row r="19" spans="2:8" x14ac:dyDescent="0.25">
      <c r="B19" s="249"/>
      <c r="C19" s="250"/>
      <c r="D19" s="250"/>
      <c r="E19" s="250"/>
      <c r="F19" s="250"/>
      <c r="G19" s="250"/>
      <c r="H19" s="251"/>
    </row>
    <row r="20" spans="2:8" ht="20.25" customHeight="1" x14ac:dyDescent="0.25">
      <c r="B20" s="249"/>
      <c r="C20" s="250"/>
      <c r="D20" s="250"/>
      <c r="E20" s="250"/>
      <c r="F20" s="250"/>
      <c r="G20" s="250"/>
      <c r="H20" s="251"/>
    </row>
    <row r="21" spans="2:8" hidden="1" x14ac:dyDescent="0.25">
      <c r="B21" s="249"/>
      <c r="C21" s="250"/>
      <c r="D21" s="250"/>
      <c r="E21" s="250"/>
      <c r="F21" s="250"/>
      <c r="G21" s="250"/>
      <c r="H21" s="251"/>
    </row>
    <row r="22" spans="2:8" hidden="1" x14ac:dyDescent="0.25">
      <c r="B22" s="249"/>
      <c r="C22" s="250"/>
      <c r="D22" s="250"/>
      <c r="E22" s="250"/>
      <c r="F22" s="250"/>
      <c r="G22" s="250"/>
      <c r="H22" s="251"/>
    </row>
    <row r="23" spans="2:8" ht="5.25" hidden="1" customHeight="1" thickBot="1" x14ac:dyDescent="0.3">
      <c r="B23" s="249"/>
      <c r="C23" s="250"/>
      <c r="D23" s="250"/>
      <c r="E23" s="250"/>
      <c r="F23" s="250"/>
      <c r="G23" s="250"/>
      <c r="H23" s="251"/>
    </row>
    <row r="24" spans="2:8" hidden="1" x14ac:dyDescent="0.25">
      <c r="B24" s="249"/>
      <c r="C24" s="250"/>
      <c r="D24" s="250"/>
      <c r="E24" s="250"/>
      <c r="F24" s="250"/>
      <c r="G24" s="250"/>
      <c r="H24" s="251"/>
    </row>
    <row r="25" spans="2:8" hidden="1" x14ac:dyDescent="0.25">
      <c r="B25" s="249"/>
      <c r="C25" s="250"/>
      <c r="D25" s="250"/>
      <c r="E25" s="250"/>
      <c r="F25" s="250"/>
      <c r="G25" s="250"/>
      <c r="H25" s="251"/>
    </row>
    <row r="26" spans="2:8" hidden="1" x14ac:dyDescent="0.25">
      <c r="B26" s="249"/>
      <c r="C26" s="250"/>
      <c r="D26" s="250"/>
      <c r="E26" s="250"/>
      <c r="F26" s="250"/>
      <c r="G26" s="250"/>
      <c r="H26" s="251"/>
    </row>
    <row r="27" spans="2:8" hidden="1" x14ac:dyDescent="0.25">
      <c r="B27" s="249"/>
      <c r="C27" s="250"/>
      <c r="D27" s="250"/>
      <c r="E27" s="250"/>
      <c r="F27" s="250"/>
      <c r="G27" s="250"/>
      <c r="H27" s="251"/>
    </row>
    <row r="28" spans="2:8" hidden="1" x14ac:dyDescent="0.25">
      <c r="B28" s="249"/>
      <c r="C28" s="250"/>
      <c r="D28" s="250"/>
      <c r="E28" s="250"/>
      <c r="F28" s="250"/>
      <c r="G28" s="250"/>
      <c r="H28" s="251"/>
    </row>
    <row r="29" spans="2:8" ht="25.5" customHeight="1" thickBot="1" x14ac:dyDescent="0.3">
      <c r="B29" s="252"/>
      <c r="C29" s="253"/>
      <c r="D29" s="253"/>
      <c r="E29" s="253"/>
      <c r="F29" s="253"/>
      <c r="G29" s="253"/>
      <c r="H29" s="254"/>
    </row>
    <row r="33" spans="2:8" ht="15.75" thickBot="1" x14ac:dyDescent="0.3"/>
    <row r="34" spans="2:8" ht="16.5" thickBot="1" x14ac:dyDescent="0.3">
      <c r="B34" s="255" t="s">
        <v>2</v>
      </c>
      <c r="C34" s="256"/>
      <c r="D34" s="256"/>
      <c r="E34" s="256"/>
      <c r="F34" s="256"/>
      <c r="G34" s="256"/>
      <c r="H34" s="257"/>
    </row>
  </sheetData>
  <mergeCells count="4">
    <mergeCell ref="I4:N4"/>
    <mergeCell ref="B10:H10"/>
    <mergeCell ref="B13:H29"/>
    <mergeCell ref="B34:H3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5"/>
  <sheetViews>
    <sheetView zoomScale="95" zoomScaleNormal="95" workbookViewId="0">
      <selection activeCell="A10" sqref="A10:L105"/>
    </sheetView>
  </sheetViews>
  <sheetFormatPr defaultRowHeight="15" x14ac:dyDescent="0.25"/>
  <cols>
    <col min="4" max="4" width="9.140625" customWidth="1"/>
    <col min="12" max="12" width="71.28515625" customWidth="1"/>
  </cols>
  <sheetData>
    <row r="1" spans="1:12" ht="15.6" customHeight="1" x14ac:dyDescent="0.25">
      <c r="A1" s="277"/>
      <c r="B1" s="277"/>
      <c r="C1" s="277"/>
      <c r="D1" s="277"/>
      <c r="E1" s="277"/>
      <c r="F1" s="277"/>
      <c r="G1" s="277"/>
      <c r="H1" s="277"/>
      <c r="I1" s="277"/>
      <c r="J1" s="277"/>
      <c r="K1" s="277"/>
      <c r="L1" s="277"/>
    </row>
    <row r="2" spans="1:12" x14ac:dyDescent="0.25">
      <c r="A2" s="278"/>
      <c r="B2" s="278"/>
      <c r="C2" s="278"/>
      <c r="D2" s="278"/>
      <c r="E2" s="278"/>
      <c r="F2" s="278"/>
      <c r="G2" s="278"/>
      <c r="H2" s="278"/>
      <c r="I2" s="278"/>
      <c r="J2" s="278"/>
      <c r="K2" s="278"/>
      <c r="L2" s="278"/>
    </row>
    <row r="3" spans="1:12" x14ac:dyDescent="0.25">
      <c r="A3" s="2"/>
      <c r="B3" s="2"/>
      <c r="C3" s="2"/>
      <c r="D3" s="2"/>
      <c r="E3" s="2"/>
      <c r="F3" s="2"/>
      <c r="G3" s="2"/>
      <c r="H3" s="2"/>
      <c r="I3" s="2"/>
      <c r="J3" s="2"/>
      <c r="K3" s="2"/>
      <c r="L3" s="2"/>
    </row>
    <row r="4" spans="1:12" x14ac:dyDescent="0.25">
      <c r="A4" s="270"/>
      <c r="B4" s="270"/>
      <c r="C4" s="270"/>
      <c r="D4" s="270"/>
      <c r="E4" s="270"/>
      <c r="F4" s="270"/>
      <c r="G4" s="270"/>
      <c r="H4" s="270"/>
      <c r="I4" s="270"/>
      <c r="J4" s="270"/>
      <c r="K4" s="270"/>
      <c r="L4" s="270"/>
    </row>
    <row r="5" spans="1:12" ht="15.75" thickBot="1" x14ac:dyDescent="0.3">
      <c r="A5" s="2"/>
      <c r="B5" s="2"/>
      <c r="C5" s="2"/>
      <c r="D5" s="2"/>
      <c r="E5" s="2"/>
      <c r="F5" s="2"/>
      <c r="G5" s="2"/>
      <c r="H5" s="2"/>
      <c r="I5" s="2"/>
      <c r="J5" s="2"/>
      <c r="K5" s="2"/>
      <c r="L5" s="2"/>
    </row>
    <row r="6" spans="1:12" ht="19.5" thickBot="1" x14ac:dyDescent="0.35">
      <c r="A6" s="271" t="s">
        <v>240</v>
      </c>
      <c r="B6" s="272"/>
      <c r="C6" s="272"/>
      <c r="D6" s="272"/>
      <c r="E6" s="272"/>
      <c r="F6" s="272"/>
      <c r="G6" s="272"/>
      <c r="H6" s="272"/>
      <c r="I6" s="272"/>
      <c r="J6" s="272"/>
      <c r="K6" s="272"/>
      <c r="L6" s="273"/>
    </row>
    <row r="7" spans="1:12" x14ac:dyDescent="0.25">
      <c r="A7" s="2"/>
      <c r="B7" s="270"/>
      <c r="C7" s="279"/>
      <c r="D7" s="279"/>
      <c r="E7" s="279"/>
      <c r="F7" s="279"/>
      <c r="G7" s="279"/>
      <c r="H7" s="279"/>
      <c r="I7" s="279"/>
      <c r="J7" s="279"/>
      <c r="K7" s="2"/>
      <c r="L7" s="2"/>
    </row>
    <row r="8" spans="1:12" ht="15.75" thickBot="1" x14ac:dyDescent="0.3">
      <c r="A8" s="2"/>
      <c r="B8" s="2"/>
      <c r="C8" s="2"/>
      <c r="D8" s="2"/>
      <c r="E8" s="2"/>
      <c r="F8" s="2"/>
      <c r="G8" s="2"/>
      <c r="H8" s="2"/>
      <c r="I8" s="2"/>
      <c r="J8" s="2"/>
      <c r="K8" s="2"/>
      <c r="L8" s="2"/>
    </row>
    <row r="9" spans="1:12" ht="16.5" thickBot="1" x14ac:dyDescent="0.3">
      <c r="A9" s="274" t="s">
        <v>25</v>
      </c>
      <c r="B9" s="275"/>
      <c r="C9" s="275"/>
      <c r="D9" s="275"/>
      <c r="E9" s="275"/>
      <c r="F9" s="275"/>
      <c r="G9" s="275"/>
      <c r="H9" s="275"/>
      <c r="I9" s="275"/>
      <c r="J9" s="275"/>
      <c r="K9" s="275"/>
      <c r="L9" s="276"/>
    </row>
    <row r="10" spans="1:12" x14ac:dyDescent="0.25">
      <c r="A10" s="258" t="s">
        <v>118</v>
      </c>
      <c r="B10" s="259"/>
      <c r="C10" s="259"/>
      <c r="D10" s="259"/>
      <c r="E10" s="259"/>
      <c r="F10" s="259"/>
      <c r="G10" s="259"/>
      <c r="H10" s="259"/>
      <c r="I10" s="259"/>
      <c r="J10" s="259"/>
      <c r="K10" s="259"/>
      <c r="L10" s="260"/>
    </row>
    <row r="11" spans="1:12" x14ac:dyDescent="0.25">
      <c r="A11" s="261"/>
      <c r="B11" s="262"/>
      <c r="C11" s="262"/>
      <c r="D11" s="262"/>
      <c r="E11" s="262"/>
      <c r="F11" s="262"/>
      <c r="G11" s="262"/>
      <c r="H11" s="262"/>
      <c r="I11" s="262"/>
      <c r="J11" s="262"/>
      <c r="K11" s="262"/>
      <c r="L11" s="263"/>
    </row>
    <row r="12" spans="1:12" x14ac:dyDescent="0.25">
      <c r="A12" s="261"/>
      <c r="B12" s="262"/>
      <c r="C12" s="262"/>
      <c r="D12" s="262"/>
      <c r="E12" s="262"/>
      <c r="F12" s="262"/>
      <c r="G12" s="262"/>
      <c r="H12" s="262"/>
      <c r="I12" s="262"/>
      <c r="J12" s="262"/>
      <c r="K12" s="262"/>
      <c r="L12" s="263"/>
    </row>
    <row r="13" spans="1:12" x14ac:dyDescent="0.25">
      <c r="A13" s="261"/>
      <c r="B13" s="262"/>
      <c r="C13" s="262"/>
      <c r="D13" s="262"/>
      <c r="E13" s="262"/>
      <c r="F13" s="262"/>
      <c r="G13" s="262"/>
      <c r="H13" s="262"/>
      <c r="I13" s="262"/>
      <c r="J13" s="262"/>
      <c r="K13" s="262"/>
      <c r="L13" s="263"/>
    </row>
    <row r="14" spans="1:12" x14ac:dyDescent="0.25">
      <c r="A14" s="261"/>
      <c r="B14" s="262"/>
      <c r="C14" s="262"/>
      <c r="D14" s="262"/>
      <c r="E14" s="262"/>
      <c r="F14" s="262"/>
      <c r="G14" s="262"/>
      <c r="H14" s="262"/>
      <c r="I14" s="262"/>
      <c r="J14" s="262"/>
      <c r="K14" s="262"/>
      <c r="L14" s="263"/>
    </row>
    <row r="15" spans="1:12" x14ac:dyDescent="0.25">
      <c r="A15" s="261"/>
      <c r="B15" s="262"/>
      <c r="C15" s="262"/>
      <c r="D15" s="262"/>
      <c r="E15" s="262"/>
      <c r="F15" s="262"/>
      <c r="G15" s="262"/>
      <c r="H15" s="262"/>
      <c r="I15" s="262"/>
      <c r="J15" s="262"/>
      <c r="K15" s="262"/>
      <c r="L15" s="263"/>
    </row>
    <row r="16" spans="1:12" x14ac:dyDescent="0.25">
      <c r="A16" s="261"/>
      <c r="B16" s="262"/>
      <c r="C16" s="262"/>
      <c r="D16" s="262"/>
      <c r="E16" s="262"/>
      <c r="F16" s="262"/>
      <c r="G16" s="262"/>
      <c r="H16" s="262"/>
      <c r="I16" s="262"/>
      <c r="J16" s="262"/>
      <c r="K16" s="262"/>
      <c r="L16" s="263"/>
    </row>
    <row r="17" spans="1:12" x14ac:dyDescent="0.25">
      <c r="A17" s="261"/>
      <c r="B17" s="262"/>
      <c r="C17" s="262"/>
      <c r="D17" s="262"/>
      <c r="E17" s="262"/>
      <c r="F17" s="262"/>
      <c r="G17" s="262"/>
      <c r="H17" s="262"/>
      <c r="I17" s="262"/>
      <c r="J17" s="262"/>
      <c r="K17" s="262"/>
      <c r="L17" s="263"/>
    </row>
    <row r="18" spans="1:12" x14ac:dyDescent="0.25">
      <c r="A18" s="261"/>
      <c r="B18" s="262"/>
      <c r="C18" s="262"/>
      <c r="D18" s="262"/>
      <c r="E18" s="262"/>
      <c r="F18" s="262"/>
      <c r="G18" s="262"/>
      <c r="H18" s="262"/>
      <c r="I18" s="262"/>
      <c r="J18" s="262"/>
      <c r="K18" s="262"/>
      <c r="L18" s="263"/>
    </row>
    <row r="19" spans="1:12" x14ac:dyDescent="0.25">
      <c r="A19" s="261"/>
      <c r="B19" s="262"/>
      <c r="C19" s="262"/>
      <c r="D19" s="262"/>
      <c r="E19" s="262"/>
      <c r="F19" s="262"/>
      <c r="G19" s="262"/>
      <c r="H19" s="262"/>
      <c r="I19" s="262"/>
      <c r="J19" s="262"/>
      <c r="K19" s="262"/>
      <c r="L19" s="263"/>
    </row>
    <row r="20" spans="1:12" x14ac:dyDescent="0.25">
      <c r="A20" s="261"/>
      <c r="B20" s="262"/>
      <c r="C20" s="262"/>
      <c r="D20" s="262"/>
      <c r="E20" s="262"/>
      <c r="F20" s="262"/>
      <c r="G20" s="262"/>
      <c r="H20" s="262"/>
      <c r="I20" s="262"/>
      <c r="J20" s="262"/>
      <c r="K20" s="262"/>
      <c r="L20" s="263"/>
    </row>
    <row r="21" spans="1:12" x14ac:dyDescent="0.25">
      <c r="A21" s="261"/>
      <c r="B21" s="262"/>
      <c r="C21" s="262"/>
      <c r="D21" s="262"/>
      <c r="E21" s="262"/>
      <c r="F21" s="262"/>
      <c r="G21" s="262"/>
      <c r="H21" s="262"/>
      <c r="I21" s="262"/>
      <c r="J21" s="262"/>
      <c r="K21" s="262"/>
      <c r="L21" s="263"/>
    </row>
    <row r="22" spans="1:12" x14ac:dyDescent="0.25">
      <c r="A22" s="261"/>
      <c r="B22" s="262"/>
      <c r="C22" s="262"/>
      <c r="D22" s="262"/>
      <c r="E22" s="262"/>
      <c r="F22" s="262"/>
      <c r="G22" s="262"/>
      <c r="H22" s="262"/>
      <c r="I22" s="262"/>
      <c r="J22" s="262"/>
      <c r="K22" s="262"/>
      <c r="L22" s="263"/>
    </row>
    <row r="23" spans="1:12" x14ac:dyDescent="0.25">
      <c r="A23" s="261"/>
      <c r="B23" s="262"/>
      <c r="C23" s="262"/>
      <c r="D23" s="262"/>
      <c r="E23" s="262"/>
      <c r="F23" s="262"/>
      <c r="G23" s="262"/>
      <c r="H23" s="262"/>
      <c r="I23" s="262"/>
      <c r="J23" s="262"/>
      <c r="K23" s="262"/>
      <c r="L23" s="263"/>
    </row>
    <row r="24" spans="1:12" x14ac:dyDescent="0.25">
      <c r="A24" s="261"/>
      <c r="B24" s="262"/>
      <c r="C24" s="262"/>
      <c r="D24" s="262"/>
      <c r="E24" s="262"/>
      <c r="F24" s="262"/>
      <c r="G24" s="262"/>
      <c r="H24" s="262"/>
      <c r="I24" s="262"/>
      <c r="J24" s="262"/>
      <c r="K24" s="262"/>
      <c r="L24" s="263"/>
    </row>
    <row r="25" spans="1:12" x14ac:dyDescent="0.25">
      <c r="A25" s="261"/>
      <c r="B25" s="262"/>
      <c r="C25" s="262"/>
      <c r="D25" s="262"/>
      <c r="E25" s="262"/>
      <c r="F25" s="262"/>
      <c r="G25" s="262"/>
      <c r="H25" s="262"/>
      <c r="I25" s="262"/>
      <c r="J25" s="262"/>
      <c r="K25" s="262"/>
      <c r="L25" s="263"/>
    </row>
    <row r="26" spans="1:12" x14ac:dyDescent="0.25">
      <c r="A26" s="261"/>
      <c r="B26" s="262"/>
      <c r="C26" s="262"/>
      <c r="D26" s="262"/>
      <c r="E26" s="262"/>
      <c r="F26" s="262"/>
      <c r="G26" s="262"/>
      <c r="H26" s="262"/>
      <c r="I26" s="262"/>
      <c r="J26" s="262"/>
      <c r="K26" s="262"/>
      <c r="L26" s="263"/>
    </row>
    <row r="27" spans="1:12" x14ac:dyDescent="0.25">
      <c r="A27" s="261"/>
      <c r="B27" s="262"/>
      <c r="C27" s="262"/>
      <c r="D27" s="262"/>
      <c r="E27" s="262"/>
      <c r="F27" s="262"/>
      <c r="G27" s="262"/>
      <c r="H27" s="262"/>
      <c r="I27" s="262"/>
      <c r="J27" s="262"/>
      <c r="K27" s="262"/>
      <c r="L27" s="263"/>
    </row>
    <row r="28" spans="1:12" x14ac:dyDescent="0.25">
      <c r="A28" s="261"/>
      <c r="B28" s="262"/>
      <c r="C28" s="262"/>
      <c r="D28" s="262"/>
      <c r="E28" s="262"/>
      <c r="F28" s="262"/>
      <c r="G28" s="262"/>
      <c r="H28" s="262"/>
      <c r="I28" s="262"/>
      <c r="J28" s="262"/>
      <c r="K28" s="262"/>
      <c r="L28" s="263"/>
    </row>
    <row r="29" spans="1:12" x14ac:dyDescent="0.25">
      <c r="A29" s="261"/>
      <c r="B29" s="262"/>
      <c r="C29" s="262"/>
      <c r="D29" s="262"/>
      <c r="E29" s="262"/>
      <c r="F29" s="262"/>
      <c r="G29" s="262"/>
      <c r="H29" s="262"/>
      <c r="I29" s="262"/>
      <c r="J29" s="262"/>
      <c r="K29" s="262"/>
      <c r="L29" s="263"/>
    </row>
    <row r="30" spans="1:12" x14ac:dyDescent="0.25">
      <c r="A30" s="261"/>
      <c r="B30" s="262"/>
      <c r="C30" s="262"/>
      <c r="D30" s="262"/>
      <c r="E30" s="262"/>
      <c r="F30" s="262"/>
      <c r="G30" s="262"/>
      <c r="H30" s="262"/>
      <c r="I30" s="262"/>
      <c r="J30" s="262"/>
      <c r="K30" s="262"/>
      <c r="L30" s="263"/>
    </row>
    <row r="31" spans="1:12" x14ac:dyDescent="0.25">
      <c r="A31" s="261"/>
      <c r="B31" s="262"/>
      <c r="C31" s="262"/>
      <c r="D31" s="262"/>
      <c r="E31" s="262"/>
      <c r="F31" s="262"/>
      <c r="G31" s="262"/>
      <c r="H31" s="262"/>
      <c r="I31" s="262"/>
      <c r="J31" s="262"/>
      <c r="K31" s="262"/>
      <c r="L31" s="263"/>
    </row>
    <row r="32" spans="1:12" x14ac:dyDescent="0.25">
      <c r="A32" s="261"/>
      <c r="B32" s="262"/>
      <c r="C32" s="262"/>
      <c r="D32" s="262"/>
      <c r="E32" s="262"/>
      <c r="F32" s="262"/>
      <c r="G32" s="262"/>
      <c r="H32" s="262"/>
      <c r="I32" s="262"/>
      <c r="J32" s="262"/>
      <c r="K32" s="262"/>
      <c r="L32" s="263"/>
    </row>
    <row r="33" spans="1:12" x14ac:dyDescent="0.25">
      <c r="A33" s="261"/>
      <c r="B33" s="262"/>
      <c r="C33" s="262"/>
      <c r="D33" s="262"/>
      <c r="E33" s="262"/>
      <c r="F33" s="262"/>
      <c r="G33" s="262"/>
      <c r="H33" s="262"/>
      <c r="I33" s="262"/>
      <c r="J33" s="262"/>
      <c r="K33" s="262"/>
      <c r="L33" s="263"/>
    </row>
    <row r="34" spans="1:12" x14ac:dyDescent="0.25">
      <c r="A34" s="261"/>
      <c r="B34" s="262"/>
      <c r="C34" s="262"/>
      <c r="D34" s="262"/>
      <c r="E34" s="262"/>
      <c r="F34" s="262"/>
      <c r="G34" s="262"/>
      <c r="H34" s="262"/>
      <c r="I34" s="262"/>
      <c r="J34" s="262"/>
      <c r="K34" s="262"/>
      <c r="L34" s="263"/>
    </row>
    <row r="35" spans="1:12" x14ac:dyDescent="0.25">
      <c r="A35" s="261"/>
      <c r="B35" s="262"/>
      <c r="C35" s="262"/>
      <c r="D35" s="262"/>
      <c r="E35" s="262"/>
      <c r="F35" s="262"/>
      <c r="G35" s="262"/>
      <c r="H35" s="262"/>
      <c r="I35" s="262"/>
      <c r="J35" s="262"/>
      <c r="K35" s="262"/>
      <c r="L35" s="263"/>
    </row>
    <row r="36" spans="1:12" ht="409.6" customHeight="1" x14ac:dyDescent="0.25">
      <c r="A36" s="261"/>
      <c r="B36" s="262"/>
      <c r="C36" s="262"/>
      <c r="D36" s="262"/>
      <c r="E36" s="262"/>
      <c r="F36" s="262"/>
      <c r="G36" s="262"/>
      <c r="H36" s="262"/>
      <c r="I36" s="262"/>
      <c r="J36" s="262"/>
      <c r="K36" s="262"/>
      <c r="L36" s="263"/>
    </row>
    <row r="37" spans="1:12" x14ac:dyDescent="0.25">
      <c r="A37" s="264"/>
      <c r="B37" s="265"/>
      <c r="C37" s="265"/>
      <c r="D37" s="265"/>
      <c r="E37" s="265"/>
      <c r="F37" s="265"/>
      <c r="G37" s="265"/>
      <c r="H37" s="265"/>
      <c r="I37" s="265"/>
      <c r="J37" s="265"/>
      <c r="K37" s="265"/>
      <c r="L37" s="266"/>
    </row>
    <row r="38" spans="1:12" x14ac:dyDescent="0.25">
      <c r="A38" s="264"/>
      <c r="B38" s="265"/>
      <c r="C38" s="265"/>
      <c r="D38" s="265"/>
      <c r="E38" s="265"/>
      <c r="F38" s="265"/>
      <c r="G38" s="265"/>
      <c r="H38" s="265"/>
      <c r="I38" s="265"/>
      <c r="J38" s="265"/>
      <c r="K38" s="265"/>
      <c r="L38" s="266"/>
    </row>
    <row r="39" spans="1:12" x14ac:dyDescent="0.25">
      <c r="A39" s="264"/>
      <c r="B39" s="265"/>
      <c r="C39" s="265"/>
      <c r="D39" s="265"/>
      <c r="E39" s="265"/>
      <c r="F39" s="265"/>
      <c r="G39" s="265"/>
      <c r="H39" s="265"/>
      <c r="I39" s="265"/>
      <c r="J39" s="265"/>
      <c r="K39" s="265"/>
      <c r="L39" s="266"/>
    </row>
    <row r="40" spans="1:12" x14ac:dyDescent="0.25">
      <c r="A40" s="264"/>
      <c r="B40" s="265"/>
      <c r="C40" s="265"/>
      <c r="D40" s="265"/>
      <c r="E40" s="265"/>
      <c r="F40" s="265"/>
      <c r="G40" s="265"/>
      <c r="H40" s="265"/>
      <c r="I40" s="265"/>
      <c r="J40" s="265"/>
      <c r="K40" s="265"/>
      <c r="L40" s="266"/>
    </row>
    <row r="41" spans="1:12" x14ac:dyDescent="0.25">
      <c r="A41" s="264"/>
      <c r="B41" s="265"/>
      <c r="C41" s="265"/>
      <c r="D41" s="265"/>
      <c r="E41" s="265"/>
      <c r="F41" s="265"/>
      <c r="G41" s="265"/>
      <c r="H41" s="265"/>
      <c r="I41" s="265"/>
      <c r="J41" s="265"/>
      <c r="K41" s="265"/>
      <c r="L41" s="266"/>
    </row>
    <row r="42" spans="1:12" x14ac:dyDescent="0.25">
      <c r="A42" s="264"/>
      <c r="B42" s="265"/>
      <c r="C42" s="265"/>
      <c r="D42" s="265"/>
      <c r="E42" s="265"/>
      <c r="F42" s="265"/>
      <c r="G42" s="265"/>
      <c r="H42" s="265"/>
      <c r="I42" s="265"/>
      <c r="J42" s="265"/>
      <c r="K42" s="265"/>
      <c r="L42" s="266"/>
    </row>
    <row r="43" spans="1:12" x14ac:dyDescent="0.25">
      <c r="A43" s="264"/>
      <c r="B43" s="265"/>
      <c r="C43" s="265"/>
      <c r="D43" s="265"/>
      <c r="E43" s="265"/>
      <c r="F43" s="265"/>
      <c r="G43" s="265"/>
      <c r="H43" s="265"/>
      <c r="I43" s="265"/>
      <c r="J43" s="265"/>
      <c r="K43" s="265"/>
      <c r="L43" s="266"/>
    </row>
    <row r="44" spans="1:12" x14ac:dyDescent="0.25">
      <c r="A44" s="264"/>
      <c r="B44" s="265"/>
      <c r="C44" s="265"/>
      <c r="D44" s="265"/>
      <c r="E44" s="265"/>
      <c r="F44" s="265"/>
      <c r="G44" s="265"/>
      <c r="H44" s="265"/>
      <c r="I44" s="265"/>
      <c r="J44" s="265"/>
      <c r="K44" s="265"/>
      <c r="L44" s="266"/>
    </row>
    <row r="45" spans="1:12" x14ac:dyDescent="0.25">
      <c r="A45" s="264"/>
      <c r="B45" s="265"/>
      <c r="C45" s="265"/>
      <c r="D45" s="265"/>
      <c r="E45" s="265"/>
      <c r="F45" s="265"/>
      <c r="G45" s="265"/>
      <c r="H45" s="265"/>
      <c r="I45" s="265"/>
      <c r="J45" s="265"/>
      <c r="K45" s="265"/>
      <c r="L45" s="266"/>
    </row>
    <row r="46" spans="1:12" x14ac:dyDescent="0.25">
      <c r="A46" s="264"/>
      <c r="B46" s="265"/>
      <c r="C46" s="265"/>
      <c r="D46" s="265"/>
      <c r="E46" s="265"/>
      <c r="F46" s="265"/>
      <c r="G46" s="265"/>
      <c r="H46" s="265"/>
      <c r="I46" s="265"/>
      <c r="J46" s="265"/>
      <c r="K46" s="265"/>
      <c r="L46" s="266"/>
    </row>
    <row r="47" spans="1:12" x14ac:dyDescent="0.25">
      <c r="A47" s="264"/>
      <c r="B47" s="265"/>
      <c r="C47" s="265"/>
      <c r="D47" s="265"/>
      <c r="E47" s="265"/>
      <c r="F47" s="265"/>
      <c r="G47" s="265"/>
      <c r="H47" s="265"/>
      <c r="I47" s="265"/>
      <c r="J47" s="265"/>
      <c r="K47" s="265"/>
      <c r="L47" s="266"/>
    </row>
    <row r="48" spans="1:12" x14ac:dyDescent="0.25">
      <c r="A48" s="264"/>
      <c r="B48" s="265"/>
      <c r="C48" s="265"/>
      <c r="D48" s="265"/>
      <c r="E48" s="265"/>
      <c r="F48" s="265"/>
      <c r="G48" s="265"/>
      <c r="H48" s="265"/>
      <c r="I48" s="265"/>
      <c r="J48" s="265"/>
      <c r="K48" s="265"/>
      <c r="L48" s="266"/>
    </row>
    <row r="49" spans="1:12" x14ac:dyDescent="0.25">
      <c r="A49" s="264"/>
      <c r="B49" s="265"/>
      <c r="C49" s="265"/>
      <c r="D49" s="265"/>
      <c r="E49" s="265"/>
      <c r="F49" s="265"/>
      <c r="G49" s="265"/>
      <c r="H49" s="265"/>
      <c r="I49" s="265"/>
      <c r="J49" s="265"/>
      <c r="K49" s="265"/>
      <c r="L49" s="266"/>
    </row>
    <row r="50" spans="1:12" x14ac:dyDescent="0.25">
      <c r="A50" s="264"/>
      <c r="B50" s="265"/>
      <c r="C50" s="265"/>
      <c r="D50" s="265"/>
      <c r="E50" s="265"/>
      <c r="F50" s="265"/>
      <c r="G50" s="265"/>
      <c r="H50" s="265"/>
      <c r="I50" s="265"/>
      <c r="J50" s="265"/>
      <c r="K50" s="265"/>
      <c r="L50" s="266"/>
    </row>
    <row r="51" spans="1:12" x14ac:dyDescent="0.25">
      <c r="A51" s="264"/>
      <c r="B51" s="265"/>
      <c r="C51" s="265"/>
      <c r="D51" s="265"/>
      <c r="E51" s="265"/>
      <c r="F51" s="265"/>
      <c r="G51" s="265"/>
      <c r="H51" s="265"/>
      <c r="I51" s="265"/>
      <c r="J51" s="265"/>
      <c r="K51" s="265"/>
      <c r="L51" s="266"/>
    </row>
    <row r="52" spans="1:12" x14ac:dyDescent="0.25">
      <c r="A52" s="264"/>
      <c r="B52" s="265"/>
      <c r="C52" s="265"/>
      <c r="D52" s="265"/>
      <c r="E52" s="265"/>
      <c r="F52" s="265"/>
      <c r="G52" s="265"/>
      <c r="H52" s="265"/>
      <c r="I52" s="265"/>
      <c r="J52" s="265"/>
      <c r="K52" s="265"/>
      <c r="L52" s="266"/>
    </row>
    <row r="53" spans="1:12" x14ac:dyDescent="0.25">
      <c r="A53" s="264"/>
      <c r="B53" s="265"/>
      <c r="C53" s="265"/>
      <c r="D53" s="265"/>
      <c r="E53" s="265"/>
      <c r="F53" s="265"/>
      <c r="G53" s="265"/>
      <c r="H53" s="265"/>
      <c r="I53" s="265"/>
      <c r="J53" s="265"/>
      <c r="K53" s="265"/>
      <c r="L53" s="266"/>
    </row>
    <row r="54" spans="1:12" x14ac:dyDescent="0.25">
      <c r="A54" s="264"/>
      <c r="B54" s="265"/>
      <c r="C54" s="265"/>
      <c r="D54" s="265"/>
      <c r="E54" s="265"/>
      <c r="F54" s="265"/>
      <c r="G54" s="265"/>
      <c r="H54" s="265"/>
      <c r="I54" s="265"/>
      <c r="J54" s="265"/>
      <c r="K54" s="265"/>
      <c r="L54" s="266"/>
    </row>
    <row r="55" spans="1:12" x14ac:dyDescent="0.25">
      <c r="A55" s="264"/>
      <c r="B55" s="265"/>
      <c r="C55" s="265"/>
      <c r="D55" s="265"/>
      <c r="E55" s="265"/>
      <c r="F55" s="265"/>
      <c r="G55" s="265"/>
      <c r="H55" s="265"/>
      <c r="I55" s="265"/>
      <c r="J55" s="265"/>
      <c r="K55" s="265"/>
      <c r="L55" s="266"/>
    </row>
    <row r="56" spans="1:12" x14ac:dyDescent="0.25">
      <c r="A56" s="264"/>
      <c r="B56" s="265"/>
      <c r="C56" s="265"/>
      <c r="D56" s="265"/>
      <c r="E56" s="265"/>
      <c r="F56" s="265"/>
      <c r="G56" s="265"/>
      <c r="H56" s="265"/>
      <c r="I56" s="265"/>
      <c r="J56" s="265"/>
      <c r="K56" s="265"/>
      <c r="L56" s="266"/>
    </row>
    <row r="57" spans="1:12" x14ac:dyDescent="0.25">
      <c r="A57" s="264"/>
      <c r="B57" s="265"/>
      <c r="C57" s="265"/>
      <c r="D57" s="265"/>
      <c r="E57" s="265"/>
      <c r="F57" s="265"/>
      <c r="G57" s="265"/>
      <c r="H57" s="265"/>
      <c r="I57" s="265"/>
      <c r="J57" s="265"/>
      <c r="K57" s="265"/>
      <c r="L57" s="266"/>
    </row>
    <row r="58" spans="1:12" x14ac:dyDescent="0.25">
      <c r="A58" s="264"/>
      <c r="B58" s="265"/>
      <c r="C58" s="265"/>
      <c r="D58" s="265"/>
      <c r="E58" s="265"/>
      <c r="F58" s="265"/>
      <c r="G58" s="265"/>
      <c r="H58" s="265"/>
      <c r="I58" s="265"/>
      <c r="J58" s="265"/>
      <c r="K58" s="265"/>
      <c r="L58" s="266"/>
    </row>
    <row r="59" spans="1:12" x14ac:dyDescent="0.25">
      <c r="A59" s="264"/>
      <c r="B59" s="265"/>
      <c r="C59" s="265"/>
      <c r="D59" s="265"/>
      <c r="E59" s="265"/>
      <c r="F59" s="265"/>
      <c r="G59" s="265"/>
      <c r="H59" s="265"/>
      <c r="I59" s="265"/>
      <c r="J59" s="265"/>
      <c r="K59" s="265"/>
      <c r="L59" s="266"/>
    </row>
    <row r="60" spans="1:12" x14ac:dyDescent="0.25">
      <c r="A60" s="264"/>
      <c r="B60" s="265"/>
      <c r="C60" s="265"/>
      <c r="D60" s="265"/>
      <c r="E60" s="265"/>
      <c r="F60" s="265"/>
      <c r="G60" s="265"/>
      <c r="H60" s="265"/>
      <c r="I60" s="265"/>
      <c r="J60" s="265"/>
      <c r="K60" s="265"/>
      <c r="L60" s="266"/>
    </row>
    <row r="61" spans="1:12" x14ac:dyDescent="0.25">
      <c r="A61" s="264"/>
      <c r="B61" s="265"/>
      <c r="C61" s="265"/>
      <c r="D61" s="265"/>
      <c r="E61" s="265"/>
      <c r="F61" s="265"/>
      <c r="G61" s="265"/>
      <c r="H61" s="265"/>
      <c r="I61" s="265"/>
      <c r="J61" s="265"/>
      <c r="K61" s="265"/>
      <c r="L61" s="266"/>
    </row>
    <row r="62" spans="1:12" x14ac:dyDescent="0.25">
      <c r="A62" s="264"/>
      <c r="B62" s="265"/>
      <c r="C62" s="265"/>
      <c r="D62" s="265"/>
      <c r="E62" s="265"/>
      <c r="F62" s="265"/>
      <c r="G62" s="265"/>
      <c r="H62" s="265"/>
      <c r="I62" s="265"/>
      <c r="J62" s="265"/>
      <c r="K62" s="265"/>
      <c r="L62" s="266"/>
    </row>
    <row r="63" spans="1:12" x14ac:dyDescent="0.25">
      <c r="A63" s="264"/>
      <c r="B63" s="265"/>
      <c r="C63" s="265"/>
      <c r="D63" s="265"/>
      <c r="E63" s="265"/>
      <c r="F63" s="265"/>
      <c r="G63" s="265"/>
      <c r="H63" s="265"/>
      <c r="I63" s="265"/>
      <c r="J63" s="265"/>
      <c r="K63" s="265"/>
      <c r="L63" s="266"/>
    </row>
    <row r="64" spans="1:12" x14ac:dyDescent="0.25">
      <c r="A64" s="264"/>
      <c r="B64" s="265"/>
      <c r="C64" s="265"/>
      <c r="D64" s="265"/>
      <c r="E64" s="265"/>
      <c r="F64" s="265"/>
      <c r="G64" s="265"/>
      <c r="H64" s="265"/>
      <c r="I64" s="265"/>
      <c r="J64" s="265"/>
      <c r="K64" s="265"/>
      <c r="L64" s="266"/>
    </row>
    <row r="65" spans="1:12" x14ac:dyDescent="0.25">
      <c r="A65" s="264"/>
      <c r="B65" s="265"/>
      <c r="C65" s="265"/>
      <c r="D65" s="265"/>
      <c r="E65" s="265"/>
      <c r="F65" s="265"/>
      <c r="G65" s="265"/>
      <c r="H65" s="265"/>
      <c r="I65" s="265"/>
      <c r="J65" s="265"/>
      <c r="K65" s="265"/>
      <c r="L65" s="266"/>
    </row>
    <row r="66" spans="1:12" x14ac:dyDescent="0.25">
      <c r="A66" s="264"/>
      <c r="B66" s="265"/>
      <c r="C66" s="265"/>
      <c r="D66" s="265"/>
      <c r="E66" s="265"/>
      <c r="F66" s="265"/>
      <c r="G66" s="265"/>
      <c r="H66" s="265"/>
      <c r="I66" s="265"/>
      <c r="J66" s="265"/>
      <c r="K66" s="265"/>
      <c r="L66" s="266"/>
    </row>
    <row r="67" spans="1:12" x14ac:dyDescent="0.25">
      <c r="A67" s="264"/>
      <c r="B67" s="265"/>
      <c r="C67" s="265"/>
      <c r="D67" s="265"/>
      <c r="E67" s="265"/>
      <c r="F67" s="265"/>
      <c r="G67" s="265"/>
      <c r="H67" s="265"/>
      <c r="I67" s="265"/>
      <c r="J67" s="265"/>
      <c r="K67" s="265"/>
      <c r="L67" s="266"/>
    </row>
    <row r="68" spans="1:12" x14ac:dyDescent="0.25">
      <c r="A68" s="264"/>
      <c r="B68" s="265"/>
      <c r="C68" s="265"/>
      <c r="D68" s="265"/>
      <c r="E68" s="265"/>
      <c r="F68" s="265"/>
      <c r="G68" s="265"/>
      <c r="H68" s="265"/>
      <c r="I68" s="265"/>
      <c r="J68" s="265"/>
      <c r="K68" s="265"/>
      <c r="L68" s="266"/>
    </row>
    <row r="69" spans="1:12" x14ac:dyDescent="0.25">
      <c r="A69" s="264"/>
      <c r="B69" s="265"/>
      <c r="C69" s="265"/>
      <c r="D69" s="265"/>
      <c r="E69" s="265"/>
      <c r="F69" s="265"/>
      <c r="G69" s="265"/>
      <c r="H69" s="265"/>
      <c r="I69" s="265"/>
      <c r="J69" s="265"/>
      <c r="K69" s="265"/>
      <c r="L69" s="266"/>
    </row>
    <row r="70" spans="1:12" x14ac:dyDescent="0.25">
      <c r="A70" s="264"/>
      <c r="B70" s="265"/>
      <c r="C70" s="265"/>
      <c r="D70" s="265"/>
      <c r="E70" s="265"/>
      <c r="F70" s="265"/>
      <c r="G70" s="265"/>
      <c r="H70" s="265"/>
      <c r="I70" s="265"/>
      <c r="J70" s="265"/>
      <c r="K70" s="265"/>
      <c r="L70" s="266"/>
    </row>
    <row r="71" spans="1:12" x14ac:dyDescent="0.25">
      <c r="A71" s="264"/>
      <c r="B71" s="265"/>
      <c r="C71" s="265"/>
      <c r="D71" s="265"/>
      <c r="E71" s="265"/>
      <c r="F71" s="265"/>
      <c r="G71" s="265"/>
      <c r="H71" s="265"/>
      <c r="I71" s="265"/>
      <c r="J71" s="265"/>
      <c r="K71" s="265"/>
      <c r="L71" s="266"/>
    </row>
    <row r="72" spans="1:12" x14ac:dyDescent="0.25">
      <c r="A72" s="264"/>
      <c r="B72" s="265"/>
      <c r="C72" s="265"/>
      <c r="D72" s="265"/>
      <c r="E72" s="265"/>
      <c r="F72" s="265"/>
      <c r="G72" s="265"/>
      <c r="H72" s="265"/>
      <c r="I72" s="265"/>
      <c r="J72" s="265"/>
      <c r="K72" s="265"/>
      <c r="L72" s="266"/>
    </row>
    <row r="73" spans="1:12" x14ac:dyDescent="0.25">
      <c r="A73" s="264"/>
      <c r="B73" s="265"/>
      <c r="C73" s="265"/>
      <c r="D73" s="265"/>
      <c r="E73" s="265"/>
      <c r="F73" s="265"/>
      <c r="G73" s="265"/>
      <c r="H73" s="265"/>
      <c r="I73" s="265"/>
      <c r="J73" s="265"/>
      <c r="K73" s="265"/>
      <c r="L73" s="266"/>
    </row>
    <row r="74" spans="1:12" ht="88.5" customHeight="1" x14ac:dyDescent="0.25">
      <c r="A74" s="264"/>
      <c r="B74" s="265"/>
      <c r="C74" s="265"/>
      <c r="D74" s="265"/>
      <c r="E74" s="265"/>
      <c r="F74" s="265"/>
      <c r="G74" s="265"/>
      <c r="H74" s="265"/>
      <c r="I74" s="265"/>
      <c r="J74" s="265"/>
      <c r="K74" s="265"/>
      <c r="L74" s="266"/>
    </row>
    <row r="75" spans="1:12" ht="15" hidden="1" customHeight="1" x14ac:dyDescent="0.25">
      <c r="A75" s="264"/>
      <c r="B75" s="265"/>
      <c r="C75" s="265"/>
      <c r="D75" s="265"/>
      <c r="E75" s="265"/>
      <c r="F75" s="265"/>
      <c r="G75" s="265"/>
      <c r="H75" s="265"/>
      <c r="I75" s="265"/>
      <c r="J75" s="265"/>
      <c r="K75" s="265"/>
      <c r="L75" s="266"/>
    </row>
    <row r="76" spans="1:12" ht="15" hidden="1" customHeight="1" x14ac:dyDescent="0.25">
      <c r="A76" s="264"/>
      <c r="B76" s="265"/>
      <c r="C76" s="265"/>
      <c r="D76" s="265"/>
      <c r="E76" s="265"/>
      <c r="F76" s="265"/>
      <c r="G76" s="265"/>
      <c r="H76" s="265"/>
      <c r="I76" s="265"/>
      <c r="J76" s="265"/>
      <c r="K76" s="265"/>
      <c r="L76" s="266"/>
    </row>
    <row r="77" spans="1:12" ht="15" hidden="1" customHeight="1" x14ac:dyDescent="0.25">
      <c r="A77" s="264"/>
      <c r="B77" s="265"/>
      <c r="C77" s="265"/>
      <c r="D77" s="265"/>
      <c r="E77" s="265"/>
      <c r="F77" s="265"/>
      <c r="G77" s="265"/>
      <c r="H77" s="265"/>
      <c r="I77" s="265"/>
      <c r="J77" s="265"/>
      <c r="K77" s="265"/>
      <c r="L77" s="266"/>
    </row>
    <row r="78" spans="1:12" ht="15" hidden="1" customHeight="1" x14ac:dyDescent="0.25">
      <c r="A78" s="264"/>
      <c r="B78" s="265"/>
      <c r="C78" s="265"/>
      <c r="D78" s="265"/>
      <c r="E78" s="265"/>
      <c r="F78" s="265"/>
      <c r="G78" s="265"/>
      <c r="H78" s="265"/>
      <c r="I78" s="265"/>
      <c r="J78" s="265"/>
      <c r="K78" s="265"/>
      <c r="L78" s="266"/>
    </row>
    <row r="79" spans="1:12" ht="15" hidden="1" customHeight="1" x14ac:dyDescent="0.25">
      <c r="A79" s="264"/>
      <c r="B79" s="265"/>
      <c r="C79" s="265"/>
      <c r="D79" s="265"/>
      <c r="E79" s="265"/>
      <c r="F79" s="265"/>
      <c r="G79" s="265"/>
      <c r="H79" s="265"/>
      <c r="I79" s="265"/>
      <c r="J79" s="265"/>
      <c r="K79" s="265"/>
      <c r="L79" s="266"/>
    </row>
    <row r="80" spans="1:12" ht="15" hidden="1" customHeight="1" x14ac:dyDescent="0.25">
      <c r="A80" s="264"/>
      <c r="B80" s="265"/>
      <c r="C80" s="265"/>
      <c r="D80" s="265"/>
      <c r="E80" s="265"/>
      <c r="F80" s="265"/>
      <c r="G80" s="265"/>
      <c r="H80" s="265"/>
      <c r="I80" s="265"/>
      <c r="J80" s="265"/>
      <c r="K80" s="265"/>
      <c r="L80" s="266"/>
    </row>
    <row r="81" spans="1:12" ht="15" hidden="1" customHeight="1" x14ac:dyDescent="0.25">
      <c r="A81" s="264"/>
      <c r="B81" s="265"/>
      <c r="C81" s="265"/>
      <c r="D81" s="265"/>
      <c r="E81" s="265"/>
      <c r="F81" s="265"/>
      <c r="G81" s="265"/>
      <c r="H81" s="265"/>
      <c r="I81" s="265"/>
      <c r="J81" s="265"/>
      <c r="K81" s="265"/>
      <c r="L81" s="266"/>
    </row>
    <row r="82" spans="1:12" ht="15" hidden="1" customHeight="1" x14ac:dyDescent="0.25">
      <c r="A82" s="264"/>
      <c r="B82" s="265"/>
      <c r="C82" s="265"/>
      <c r="D82" s="265"/>
      <c r="E82" s="265"/>
      <c r="F82" s="265"/>
      <c r="G82" s="265"/>
      <c r="H82" s="265"/>
      <c r="I82" s="265"/>
      <c r="J82" s="265"/>
      <c r="K82" s="265"/>
      <c r="L82" s="266"/>
    </row>
    <row r="83" spans="1:12" ht="15" hidden="1" customHeight="1" x14ac:dyDescent="0.25">
      <c r="A83" s="264"/>
      <c r="B83" s="265"/>
      <c r="C83" s="265"/>
      <c r="D83" s="265"/>
      <c r="E83" s="265"/>
      <c r="F83" s="265"/>
      <c r="G83" s="265"/>
      <c r="H83" s="265"/>
      <c r="I83" s="265"/>
      <c r="J83" s="265"/>
      <c r="K83" s="265"/>
      <c r="L83" s="266"/>
    </row>
    <row r="84" spans="1:12" ht="15" hidden="1" customHeight="1" x14ac:dyDescent="0.25">
      <c r="A84" s="264"/>
      <c r="B84" s="265"/>
      <c r="C84" s="265"/>
      <c r="D84" s="265"/>
      <c r="E84" s="265"/>
      <c r="F84" s="265"/>
      <c r="G84" s="265"/>
      <c r="H84" s="265"/>
      <c r="I84" s="265"/>
      <c r="J84" s="265"/>
      <c r="K84" s="265"/>
      <c r="L84" s="266"/>
    </row>
    <row r="85" spans="1:12" ht="15" hidden="1" customHeight="1" x14ac:dyDescent="0.25">
      <c r="A85" s="264"/>
      <c r="B85" s="265"/>
      <c r="C85" s="265"/>
      <c r="D85" s="265"/>
      <c r="E85" s="265"/>
      <c r="F85" s="265"/>
      <c r="G85" s="265"/>
      <c r="H85" s="265"/>
      <c r="I85" s="265"/>
      <c r="J85" s="265"/>
      <c r="K85" s="265"/>
      <c r="L85" s="266"/>
    </row>
    <row r="86" spans="1:12" ht="15" hidden="1" customHeight="1" x14ac:dyDescent="0.25">
      <c r="A86" s="264"/>
      <c r="B86" s="265"/>
      <c r="C86" s="265"/>
      <c r="D86" s="265"/>
      <c r="E86" s="265"/>
      <c r="F86" s="265"/>
      <c r="G86" s="265"/>
      <c r="H86" s="265"/>
      <c r="I86" s="265"/>
      <c r="J86" s="265"/>
      <c r="K86" s="265"/>
      <c r="L86" s="266"/>
    </row>
    <row r="87" spans="1:12" ht="15" hidden="1" customHeight="1" x14ac:dyDescent="0.25">
      <c r="A87" s="264"/>
      <c r="B87" s="265"/>
      <c r="C87" s="265"/>
      <c r="D87" s="265"/>
      <c r="E87" s="265"/>
      <c r="F87" s="265"/>
      <c r="G87" s="265"/>
      <c r="H87" s="265"/>
      <c r="I87" s="265"/>
      <c r="J87" s="265"/>
      <c r="K87" s="265"/>
      <c r="L87" s="266"/>
    </row>
    <row r="88" spans="1:12" ht="15" hidden="1" customHeight="1" x14ac:dyDescent="0.25">
      <c r="A88" s="264"/>
      <c r="B88" s="265"/>
      <c r="C88" s="265"/>
      <c r="D88" s="265"/>
      <c r="E88" s="265"/>
      <c r="F88" s="265"/>
      <c r="G88" s="265"/>
      <c r="H88" s="265"/>
      <c r="I88" s="265"/>
      <c r="J88" s="265"/>
      <c r="K88" s="265"/>
      <c r="L88" s="266"/>
    </row>
    <row r="89" spans="1:12" ht="15" hidden="1" customHeight="1" x14ac:dyDescent="0.25">
      <c r="A89" s="264"/>
      <c r="B89" s="265"/>
      <c r="C89" s="265"/>
      <c r="D89" s="265"/>
      <c r="E89" s="265"/>
      <c r="F89" s="265"/>
      <c r="G89" s="265"/>
      <c r="H89" s="265"/>
      <c r="I89" s="265"/>
      <c r="J89" s="265"/>
      <c r="K89" s="265"/>
      <c r="L89" s="266"/>
    </row>
    <row r="90" spans="1:12" ht="15" hidden="1" customHeight="1" x14ac:dyDescent="0.25">
      <c r="A90" s="264"/>
      <c r="B90" s="265"/>
      <c r="C90" s="265"/>
      <c r="D90" s="265"/>
      <c r="E90" s="265"/>
      <c r="F90" s="265"/>
      <c r="G90" s="265"/>
      <c r="H90" s="265"/>
      <c r="I90" s="265"/>
      <c r="J90" s="265"/>
      <c r="K90" s="265"/>
      <c r="L90" s="266"/>
    </row>
    <row r="91" spans="1:12" ht="15" hidden="1" customHeight="1" x14ac:dyDescent="0.25">
      <c r="A91" s="264"/>
      <c r="B91" s="265"/>
      <c r="C91" s="265"/>
      <c r="D91" s="265"/>
      <c r="E91" s="265"/>
      <c r="F91" s="265"/>
      <c r="G91" s="265"/>
      <c r="H91" s="265"/>
      <c r="I91" s="265"/>
      <c r="J91" s="265"/>
      <c r="K91" s="265"/>
      <c r="L91" s="266"/>
    </row>
    <row r="92" spans="1:12" ht="15" hidden="1" customHeight="1" x14ac:dyDescent="0.25">
      <c r="A92" s="264"/>
      <c r="B92" s="265"/>
      <c r="C92" s="265"/>
      <c r="D92" s="265"/>
      <c r="E92" s="265"/>
      <c r="F92" s="265"/>
      <c r="G92" s="265"/>
      <c r="H92" s="265"/>
      <c r="I92" s="265"/>
      <c r="J92" s="265"/>
      <c r="K92" s="265"/>
      <c r="L92" s="266"/>
    </row>
    <row r="93" spans="1:12" ht="15" hidden="1" customHeight="1" x14ac:dyDescent="0.25">
      <c r="A93" s="264"/>
      <c r="B93" s="265"/>
      <c r="C93" s="265"/>
      <c r="D93" s="265"/>
      <c r="E93" s="265"/>
      <c r="F93" s="265"/>
      <c r="G93" s="265"/>
      <c r="H93" s="265"/>
      <c r="I93" s="265"/>
      <c r="J93" s="265"/>
      <c r="K93" s="265"/>
      <c r="L93" s="266"/>
    </row>
    <row r="94" spans="1:12" ht="15" hidden="1" customHeight="1" x14ac:dyDescent="0.25">
      <c r="A94" s="264"/>
      <c r="B94" s="265"/>
      <c r="C94" s="265"/>
      <c r="D94" s="265"/>
      <c r="E94" s="265"/>
      <c r="F94" s="265"/>
      <c r="G94" s="265"/>
      <c r="H94" s="265"/>
      <c r="I94" s="265"/>
      <c r="J94" s="265"/>
      <c r="K94" s="265"/>
      <c r="L94" s="266"/>
    </row>
    <row r="95" spans="1:12" ht="15" hidden="1" customHeight="1" x14ac:dyDescent="0.25">
      <c r="A95" s="264"/>
      <c r="B95" s="265"/>
      <c r="C95" s="265"/>
      <c r="D95" s="265"/>
      <c r="E95" s="265"/>
      <c r="F95" s="265"/>
      <c r="G95" s="265"/>
      <c r="H95" s="265"/>
      <c r="I95" s="265"/>
      <c r="J95" s="265"/>
      <c r="K95" s="265"/>
      <c r="L95" s="266"/>
    </row>
    <row r="96" spans="1:12" ht="12.75" hidden="1" customHeight="1" x14ac:dyDescent="0.25">
      <c r="A96" s="264"/>
      <c r="B96" s="265"/>
      <c r="C96" s="265"/>
      <c r="D96" s="265"/>
      <c r="E96" s="265"/>
      <c r="F96" s="265"/>
      <c r="G96" s="265"/>
      <c r="H96" s="265"/>
      <c r="I96" s="265"/>
      <c r="J96" s="265"/>
      <c r="K96" s="265"/>
      <c r="L96" s="266"/>
    </row>
    <row r="97" spans="1:12" ht="15" hidden="1" customHeight="1" x14ac:dyDescent="0.25">
      <c r="A97" s="264"/>
      <c r="B97" s="265"/>
      <c r="C97" s="265"/>
      <c r="D97" s="265"/>
      <c r="E97" s="265"/>
      <c r="F97" s="265"/>
      <c r="G97" s="265"/>
      <c r="H97" s="265"/>
      <c r="I97" s="265"/>
      <c r="J97" s="265"/>
      <c r="K97" s="265"/>
      <c r="L97" s="266"/>
    </row>
    <row r="98" spans="1:12" ht="15" hidden="1" customHeight="1" x14ac:dyDescent="0.25">
      <c r="A98" s="264"/>
      <c r="B98" s="265"/>
      <c r="C98" s="265"/>
      <c r="D98" s="265"/>
      <c r="E98" s="265"/>
      <c r="F98" s="265"/>
      <c r="G98" s="265"/>
      <c r="H98" s="265"/>
      <c r="I98" s="265"/>
      <c r="J98" s="265"/>
      <c r="K98" s="265"/>
      <c r="L98" s="266"/>
    </row>
    <row r="99" spans="1:12" ht="15" hidden="1" customHeight="1" x14ac:dyDescent="0.25">
      <c r="A99" s="264"/>
      <c r="B99" s="265"/>
      <c r="C99" s="265"/>
      <c r="D99" s="265"/>
      <c r="E99" s="265"/>
      <c r="F99" s="265"/>
      <c r="G99" s="265"/>
      <c r="H99" s="265"/>
      <c r="I99" s="265"/>
      <c r="J99" s="265"/>
      <c r="K99" s="265"/>
      <c r="L99" s="266"/>
    </row>
    <row r="100" spans="1:12" ht="15" hidden="1" customHeight="1" x14ac:dyDescent="0.25">
      <c r="A100" s="264"/>
      <c r="B100" s="265"/>
      <c r="C100" s="265"/>
      <c r="D100" s="265"/>
      <c r="E100" s="265"/>
      <c r="F100" s="265"/>
      <c r="G100" s="265"/>
      <c r="H100" s="265"/>
      <c r="I100" s="265"/>
      <c r="J100" s="265"/>
      <c r="K100" s="265"/>
      <c r="L100" s="266"/>
    </row>
    <row r="101" spans="1:12" ht="15" hidden="1" customHeight="1" x14ac:dyDescent="0.25">
      <c r="A101" s="264"/>
      <c r="B101" s="265"/>
      <c r="C101" s="265"/>
      <c r="D101" s="265"/>
      <c r="E101" s="265"/>
      <c r="F101" s="265"/>
      <c r="G101" s="265"/>
      <c r="H101" s="265"/>
      <c r="I101" s="265"/>
      <c r="J101" s="265"/>
      <c r="K101" s="265"/>
      <c r="L101" s="266"/>
    </row>
    <row r="102" spans="1:12" ht="15" hidden="1" customHeight="1" x14ac:dyDescent="0.25">
      <c r="A102" s="264"/>
      <c r="B102" s="265"/>
      <c r="C102" s="265"/>
      <c r="D102" s="265"/>
      <c r="E102" s="265"/>
      <c r="F102" s="265"/>
      <c r="G102" s="265"/>
      <c r="H102" s="265"/>
      <c r="I102" s="265"/>
      <c r="J102" s="265"/>
      <c r="K102" s="265"/>
      <c r="L102" s="266"/>
    </row>
    <row r="103" spans="1:12" ht="15" hidden="1" customHeight="1" x14ac:dyDescent="0.25">
      <c r="A103" s="264"/>
      <c r="B103" s="265"/>
      <c r="C103" s="265"/>
      <c r="D103" s="265"/>
      <c r="E103" s="265"/>
      <c r="F103" s="265"/>
      <c r="G103" s="265"/>
      <c r="H103" s="265"/>
      <c r="I103" s="265"/>
      <c r="J103" s="265"/>
      <c r="K103" s="265"/>
      <c r="L103" s="266"/>
    </row>
    <row r="104" spans="1:12" ht="15" hidden="1" customHeight="1" x14ac:dyDescent="0.25">
      <c r="A104" s="264"/>
      <c r="B104" s="265"/>
      <c r="C104" s="265"/>
      <c r="D104" s="265"/>
      <c r="E104" s="265"/>
      <c r="F104" s="265"/>
      <c r="G104" s="265"/>
      <c r="H104" s="265"/>
      <c r="I104" s="265"/>
      <c r="J104" s="265"/>
      <c r="K104" s="265"/>
      <c r="L104" s="266"/>
    </row>
    <row r="105" spans="1:12" ht="48.75" customHeight="1" thickBot="1" x14ac:dyDescent="0.3">
      <c r="A105" s="267"/>
      <c r="B105" s="268"/>
      <c r="C105" s="268"/>
      <c r="D105" s="268"/>
      <c r="E105" s="268"/>
      <c r="F105" s="268"/>
      <c r="G105" s="268"/>
      <c r="H105" s="268"/>
      <c r="I105" s="268"/>
      <c r="J105" s="268"/>
      <c r="K105" s="268"/>
      <c r="L105" s="269"/>
    </row>
  </sheetData>
  <mergeCells count="7">
    <mergeCell ref="A10:L105"/>
    <mergeCell ref="A4:L4"/>
    <mergeCell ref="A6:L6"/>
    <mergeCell ref="A9:L9"/>
    <mergeCell ref="A1:L1"/>
    <mergeCell ref="A2:L2"/>
    <mergeCell ref="B7:J7"/>
  </mergeCells>
  <pageMargins left="0.7" right="0.7" top="0.75" bottom="0.75" header="0.3" footer="0.3"/>
  <pageSetup paperSize="9" scale="81"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P34"/>
  <sheetViews>
    <sheetView topLeftCell="A19" zoomScaleNormal="100" zoomScaleSheetLayoutView="70" workbookViewId="0">
      <selection activeCell="N34" sqref="N34"/>
    </sheetView>
  </sheetViews>
  <sheetFormatPr defaultColWidth="8.85546875" defaultRowHeight="15" x14ac:dyDescent="0.25"/>
  <cols>
    <col min="1" max="11" width="8.85546875" style="2"/>
    <col min="12" max="12" width="26.28515625" style="2" customWidth="1"/>
    <col min="13" max="16384" width="8.85546875" style="2"/>
  </cols>
  <sheetData>
    <row r="3" spans="1:15" ht="15.75" thickBot="1" x14ac:dyDescent="0.3"/>
    <row r="4" spans="1:15" ht="45" customHeight="1" thickBot="1" x14ac:dyDescent="0.3">
      <c r="A4" s="280" t="s">
        <v>26</v>
      </c>
      <c r="B4" s="281"/>
      <c r="C4" s="281"/>
      <c r="D4" s="281"/>
      <c r="E4" s="281"/>
      <c r="F4" s="281"/>
      <c r="G4" s="281"/>
      <c r="H4" s="281"/>
      <c r="I4" s="281"/>
      <c r="J4" s="281"/>
      <c r="K4" s="281"/>
      <c r="L4" s="282"/>
    </row>
    <row r="5" spans="1:15" ht="15.75" thickBot="1" x14ac:dyDescent="0.3">
      <c r="O5"/>
    </row>
    <row r="6" spans="1:15" ht="16.5" thickBot="1" x14ac:dyDescent="0.3">
      <c r="A6" s="274" t="s">
        <v>27</v>
      </c>
      <c r="B6" s="275"/>
      <c r="C6" s="275"/>
      <c r="D6" s="275"/>
      <c r="E6" s="275"/>
      <c r="F6" s="275"/>
      <c r="G6" s="275"/>
      <c r="H6" s="275"/>
      <c r="I6" s="275"/>
      <c r="J6" s="275"/>
      <c r="K6" s="275"/>
      <c r="L6" s="276"/>
    </row>
    <row r="7" spans="1:15" ht="14.45" customHeight="1" x14ac:dyDescent="0.25">
      <c r="A7" s="258" t="s">
        <v>120</v>
      </c>
      <c r="B7" s="283"/>
      <c r="C7" s="283"/>
      <c r="D7" s="283"/>
      <c r="E7" s="283"/>
      <c r="F7" s="283"/>
      <c r="G7" s="283"/>
      <c r="H7" s="283"/>
      <c r="I7" s="283"/>
      <c r="J7" s="283"/>
      <c r="K7" s="283"/>
      <c r="L7" s="284"/>
    </row>
    <row r="8" spans="1:15" x14ac:dyDescent="0.25">
      <c r="A8" s="285"/>
      <c r="B8" s="286"/>
      <c r="C8" s="286"/>
      <c r="D8" s="286"/>
      <c r="E8" s="286"/>
      <c r="F8" s="286"/>
      <c r="G8" s="286"/>
      <c r="H8" s="286"/>
      <c r="I8" s="286"/>
      <c r="J8" s="286"/>
      <c r="K8" s="286"/>
      <c r="L8" s="287"/>
    </row>
    <row r="9" spans="1:15" x14ac:dyDescent="0.25">
      <c r="A9" s="285"/>
      <c r="B9" s="286"/>
      <c r="C9" s="286"/>
      <c r="D9" s="286"/>
      <c r="E9" s="286"/>
      <c r="F9" s="286"/>
      <c r="G9" s="286"/>
      <c r="H9" s="286"/>
      <c r="I9" s="286"/>
      <c r="J9" s="286"/>
      <c r="K9" s="286"/>
      <c r="L9" s="287"/>
    </row>
    <row r="10" spans="1:15" x14ac:dyDescent="0.25">
      <c r="A10" s="285"/>
      <c r="B10" s="286"/>
      <c r="C10" s="286"/>
      <c r="D10" s="286"/>
      <c r="E10" s="286"/>
      <c r="F10" s="286"/>
      <c r="G10" s="286"/>
      <c r="H10" s="286"/>
      <c r="I10" s="286"/>
      <c r="J10" s="286"/>
      <c r="K10" s="286"/>
      <c r="L10" s="287"/>
    </row>
    <row r="11" spans="1:15" x14ac:dyDescent="0.25">
      <c r="A11" s="285"/>
      <c r="B11" s="286"/>
      <c r="C11" s="286"/>
      <c r="D11" s="286"/>
      <c r="E11" s="286"/>
      <c r="F11" s="286"/>
      <c r="G11" s="286"/>
      <c r="H11" s="286"/>
      <c r="I11" s="286"/>
      <c r="J11" s="286"/>
      <c r="K11" s="286"/>
      <c r="L11" s="287"/>
    </row>
    <row r="12" spans="1:15" x14ac:dyDescent="0.25">
      <c r="A12" s="285"/>
      <c r="B12" s="286"/>
      <c r="C12" s="286"/>
      <c r="D12" s="286"/>
      <c r="E12" s="286"/>
      <c r="F12" s="286"/>
      <c r="G12" s="286"/>
      <c r="H12" s="286"/>
      <c r="I12" s="286"/>
      <c r="J12" s="286"/>
      <c r="K12" s="286"/>
      <c r="L12" s="287"/>
    </row>
    <row r="13" spans="1:15" x14ac:dyDescent="0.25">
      <c r="A13" s="285"/>
      <c r="B13" s="286"/>
      <c r="C13" s="286"/>
      <c r="D13" s="286"/>
      <c r="E13" s="286"/>
      <c r="F13" s="286"/>
      <c r="G13" s="286"/>
      <c r="H13" s="286"/>
      <c r="I13" s="286"/>
      <c r="J13" s="286"/>
      <c r="K13" s="286"/>
      <c r="L13" s="287"/>
    </row>
    <row r="14" spans="1:15" x14ac:dyDescent="0.25">
      <c r="A14" s="285"/>
      <c r="B14" s="286"/>
      <c r="C14" s="286"/>
      <c r="D14" s="286"/>
      <c r="E14" s="286"/>
      <c r="F14" s="286"/>
      <c r="G14" s="286"/>
      <c r="H14" s="286"/>
      <c r="I14" s="286"/>
      <c r="J14" s="286"/>
      <c r="K14" s="286"/>
      <c r="L14" s="287"/>
    </row>
    <row r="15" spans="1:15" x14ac:dyDescent="0.25">
      <c r="A15" s="285"/>
      <c r="B15" s="286"/>
      <c r="C15" s="286"/>
      <c r="D15" s="286"/>
      <c r="E15" s="286"/>
      <c r="F15" s="286"/>
      <c r="G15" s="286"/>
      <c r="H15" s="286"/>
      <c r="I15" s="286"/>
      <c r="J15" s="286"/>
      <c r="K15" s="286"/>
      <c r="L15" s="287"/>
    </row>
    <row r="16" spans="1:15" x14ac:dyDescent="0.25">
      <c r="A16" s="285"/>
      <c r="B16" s="286"/>
      <c r="C16" s="286"/>
      <c r="D16" s="286"/>
      <c r="E16" s="286"/>
      <c r="F16" s="286"/>
      <c r="G16" s="286"/>
      <c r="H16" s="286"/>
      <c r="I16" s="286"/>
      <c r="J16" s="286"/>
      <c r="K16" s="286"/>
      <c r="L16" s="287"/>
    </row>
    <row r="17" spans="1:16" x14ac:dyDescent="0.25">
      <c r="A17" s="285"/>
      <c r="B17" s="286"/>
      <c r="C17" s="286"/>
      <c r="D17" s="286"/>
      <c r="E17" s="286"/>
      <c r="F17" s="286"/>
      <c r="G17" s="286"/>
      <c r="H17" s="286"/>
      <c r="I17" s="286"/>
      <c r="J17" s="286"/>
      <c r="K17" s="286"/>
      <c r="L17" s="287"/>
    </row>
    <row r="18" spans="1:16" x14ac:dyDescent="0.25">
      <c r="A18" s="285"/>
      <c r="B18" s="286"/>
      <c r="C18" s="286"/>
      <c r="D18" s="286"/>
      <c r="E18" s="286"/>
      <c r="F18" s="286"/>
      <c r="G18" s="286"/>
      <c r="H18" s="286"/>
      <c r="I18" s="286"/>
      <c r="J18" s="286"/>
      <c r="K18" s="286"/>
      <c r="L18" s="287"/>
    </row>
    <row r="19" spans="1:16" ht="264" customHeight="1" thickBot="1" x14ac:dyDescent="0.3">
      <c r="A19" s="288"/>
      <c r="B19" s="289"/>
      <c r="C19" s="289"/>
      <c r="D19" s="289"/>
      <c r="E19" s="289"/>
      <c r="F19" s="289"/>
      <c r="G19" s="289"/>
      <c r="H19" s="289"/>
      <c r="I19" s="289"/>
      <c r="J19" s="289"/>
      <c r="K19" s="289"/>
      <c r="L19" s="290"/>
      <c r="P19"/>
    </row>
    <row r="20" spans="1:16" ht="15.75" thickBot="1" x14ac:dyDescent="0.3">
      <c r="A20" s="299"/>
      <c r="B20" s="299"/>
      <c r="C20" s="299"/>
      <c r="D20" s="299"/>
      <c r="E20" s="299"/>
      <c r="F20" s="299"/>
      <c r="G20" s="299"/>
      <c r="H20" s="299"/>
      <c r="I20" s="299"/>
      <c r="J20" s="299"/>
      <c r="K20" s="299"/>
      <c r="L20" s="299"/>
    </row>
    <row r="21" spans="1:16" ht="14.45" customHeight="1" thickBot="1" x14ac:dyDescent="0.3">
      <c r="A21" s="274" t="s">
        <v>28</v>
      </c>
      <c r="B21" s="275"/>
      <c r="C21" s="275"/>
      <c r="D21" s="275"/>
      <c r="E21" s="275"/>
      <c r="F21" s="275"/>
      <c r="G21" s="275"/>
      <c r="H21" s="275"/>
      <c r="I21" s="275"/>
      <c r="J21" s="275"/>
      <c r="K21" s="275"/>
      <c r="L21" s="276"/>
    </row>
    <row r="22" spans="1:16" x14ac:dyDescent="0.25">
      <c r="A22" s="258" t="s">
        <v>121</v>
      </c>
      <c r="B22" s="291"/>
      <c r="C22" s="291"/>
      <c r="D22" s="291"/>
      <c r="E22" s="291"/>
      <c r="F22" s="291"/>
      <c r="G22" s="291"/>
      <c r="H22" s="291"/>
      <c r="I22" s="291"/>
      <c r="J22" s="291"/>
      <c r="K22" s="291"/>
      <c r="L22" s="292"/>
    </row>
    <row r="23" spans="1:16" x14ac:dyDescent="0.25">
      <c r="A23" s="293"/>
      <c r="B23" s="294"/>
      <c r="C23" s="294"/>
      <c r="D23" s="294"/>
      <c r="E23" s="294"/>
      <c r="F23" s="294"/>
      <c r="G23" s="294"/>
      <c r="H23" s="294"/>
      <c r="I23" s="294"/>
      <c r="J23" s="294"/>
      <c r="K23" s="294"/>
      <c r="L23" s="295"/>
    </row>
    <row r="24" spans="1:16" x14ac:dyDescent="0.25">
      <c r="A24" s="293"/>
      <c r="B24" s="294"/>
      <c r="C24" s="294"/>
      <c r="D24" s="294"/>
      <c r="E24" s="294"/>
      <c r="F24" s="294"/>
      <c r="G24" s="294"/>
      <c r="H24" s="294"/>
      <c r="I24" s="294"/>
      <c r="J24" s="294"/>
      <c r="K24" s="294"/>
      <c r="L24" s="295"/>
    </row>
    <row r="25" spans="1:16" x14ac:dyDescent="0.25">
      <c r="A25" s="293"/>
      <c r="B25" s="294"/>
      <c r="C25" s="294"/>
      <c r="D25" s="294"/>
      <c r="E25" s="294"/>
      <c r="F25" s="294"/>
      <c r="G25" s="294"/>
      <c r="H25" s="294"/>
      <c r="I25" s="294"/>
      <c r="J25" s="294"/>
      <c r="K25" s="294"/>
      <c r="L25" s="295"/>
    </row>
    <row r="26" spans="1:16" x14ac:dyDescent="0.25">
      <c r="A26" s="293"/>
      <c r="B26" s="294"/>
      <c r="C26" s="294"/>
      <c r="D26" s="294"/>
      <c r="E26" s="294"/>
      <c r="F26" s="294"/>
      <c r="G26" s="294"/>
      <c r="H26" s="294"/>
      <c r="I26" s="294"/>
      <c r="J26" s="294"/>
      <c r="K26" s="294"/>
      <c r="L26" s="295"/>
    </row>
    <row r="27" spans="1:16" x14ac:dyDescent="0.25">
      <c r="A27" s="293"/>
      <c r="B27" s="294"/>
      <c r="C27" s="294"/>
      <c r="D27" s="294"/>
      <c r="E27" s="294"/>
      <c r="F27" s="294"/>
      <c r="G27" s="294"/>
      <c r="H27" s="294"/>
      <c r="I27" s="294"/>
      <c r="J27" s="294"/>
      <c r="K27" s="294"/>
      <c r="L27" s="295"/>
    </row>
    <row r="28" spans="1:16" x14ac:dyDescent="0.25">
      <c r="A28" s="293"/>
      <c r="B28" s="294"/>
      <c r="C28" s="294"/>
      <c r="D28" s="294"/>
      <c r="E28" s="294"/>
      <c r="F28" s="294"/>
      <c r="G28" s="294"/>
      <c r="H28" s="294"/>
      <c r="I28" s="294"/>
      <c r="J28" s="294"/>
      <c r="K28" s="294"/>
      <c r="L28" s="295"/>
    </row>
    <row r="29" spans="1:16" x14ac:dyDescent="0.25">
      <c r="A29" s="293"/>
      <c r="B29" s="294"/>
      <c r="C29" s="294"/>
      <c r="D29" s="294"/>
      <c r="E29" s="294"/>
      <c r="F29" s="294"/>
      <c r="G29" s="294"/>
      <c r="H29" s="294"/>
      <c r="I29" s="294"/>
      <c r="J29" s="294"/>
      <c r="K29" s="294"/>
      <c r="L29" s="295"/>
    </row>
    <row r="30" spans="1:16" x14ac:dyDescent="0.25">
      <c r="A30" s="293"/>
      <c r="B30" s="294"/>
      <c r="C30" s="294"/>
      <c r="D30" s="294"/>
      <c r="E30" s="294"/>
      <c r="F30" s="294"/>
      <c r="G30" s="294"/>
      <c r="H30" s="294"/>
      <c r="I30" s="294"/>
      <c r="J30" s="294"/>
      <c r="K30" s="294"/>
      <c r="L30" s="295"/>
    </row>
    <row r="31" spans="1:16" x14ac:dyDescent="0.25">
      <c r="A31" s="293"/>
      <c r="B31" s="294"/>
      <c r="C31" s="294"/>
      <c r="D31" s="294"/>
      <c r="E31" s="294"/>
      <c r="F31" s="294"/>
      <c r="G31" s="294"/>
      <c r="H31" s="294"/>
      <c r="I31" s="294"/>
      <c r="J31" s="294"/>
      <c r="K31" s="294"/>
      <c r="L31" s="295"/>
    </row>
    <row r="32" spans="1:16" x14ac:dyDescent="0.25">
      <c r="A32" s="293"/>
      <c r="B32" s="294"/>
      <c r="C32" s="294"/>
      <c r="D32" s="294"/>
      <c r="E32" s="294"/>
      <c r="F32" s="294"/>
      <c r="G32" s="294"/>
      <c r="H32" s="294"/>
      <c r="I32" s="294"/>
      <c r="J32" s="294"/>
      <c r="K32" s="294"/>
      <c r="L32" s="295"/>
    </row>
    <row r="33" spans="1:12" x14ac:dyDescent="0.25">
      <c r="A33" s="293"/>
      <c r="B33" s="294"/>
      <c r="C33" s="294"/>
      <c r="D33" s="294"/>
      <c r="E33" s="294"/>
      <c r="F33" s="294"/>
      <c r="G33" s="294"/>
      <c r="H33" s="294"/>
      <c r="I33" s="294"/>
      <c r="J33" s="294"/>
      <c r="K33" s="294"/>
      <c r="L33" s="295"/>
    </row>
    <row r="34" spans="1:12" ht="249.75" customHeight="1" thickBot="1" x14ac:dyDescent="0.3">
      <c r="A34" s="296"/>
      <c r="B34" s="297"/>
      <c r="C34" s="297"/>
      <c r="D34" s="297"/>
      <c r="E34" s="297"/>
      <c r="F34" s="297"/>
      <c r="G34" s="297"/>
      <c r="H34" s="297"/>
      <c r="I34" s="297"/>
      <c r="J34" s="297"/>
      <c r="K34" s="297"/>
      <c r="L34" s="298"/>
    </row>
  </sheetData>
  <mergeCells count="6">
    <mergeCell ref="A4:L4"/>
    <mergeCell ref="A6:L6"/>
    <mergeCell ref="A7:L19"/>
    <mergeCell ref="A21:L21"/>
    <mergeCell ref="A22:L34"/>
    <mergeCell ref="A20:L20"/>
  </mergeCells>
  <pageMargins left="0.7" right="0.7" top="0.75" bottom="0.75" header="0.3" footer="0.3"/>
  <pageSetup paperSize="9" scale="81" orientation="portrait"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9"/>
  <sheetViews>
    <sheetView zoomScale="106" zoomScaleNormal="106" zoomScaleSheetLayoutView="90" workbookViewId="0">
      <selection activeCell="A7" sqref="A7:L23"/>
    </sheetView>
  </sheetViews>
  <sheetFormatPr defaultRowHeight="15" x14ac:dyDescent="0.25"/>
  <cols>
    <col min="1" max="1" width="6" customWidth="1"/>
    <col min="4" max="4" width="9.140625" customWidth="1"/>
    <col min="6" max="6" width="39.85546875" customWidth="1"/>
    <col min="11" max="11" width="25" customWidth="1"/>
    <col min="12" max="12" width="0.5703125" customWidth="1"/>
  </cols>
  <sheetData>
    <row r="1" spans="1:12" x14ac:dyDescent="0.25">
      <c r="A1" s="2"/>
      <c r="B1" s="2"/>
      <c r="C1" s="2"/>
      <c r="D1" s="2"/>
      <c r="E1" s="2"/>
      <c r="F1" s="2"/>
      <c r="G1" s="2"/>
      <c r="H1" s="2"/>
      <c r="I1" s="2"/>
      <c r="J1" s="2"/>
      <c r="K1" s="2"/>
      <c r="L1" s="2"/>
    </row>
    <row r="2" spans="1:12" x14ac:dyDescent="0.25">
      <c r="A2" s="2"/>
      <c r="B2" s="2"/>
      <c r="C2" s="2"/>
      <c r="D2" s="2"/>
      <c r="E2" s="2"/>
      <c r="F2" s="2"/>
      <c r="G2" s="2"/>
      <c r="H2" s="2"/>
      <c r="I2" s="2"/>
      <c r="J2" s="2"/>
      <c r="K2" s="2"/>
      <c r="L2" s="2"/>
    </row>
    <row r="3" spans="1:12" ht="15.75" thickBot="1" x14ac:dyDescent="0.3">
      <c r="A3" s="2"/>
      <c r="B3" s="2"/>
      <c r="C3" s="2"/>
      <c r="D3" s="2"/>
      <c r="E3" s="2"/>
      <c r="F3" s="2"/>
      <c r="G3" s="2"/>
      <c r="H3" s="2"/>
      <c r="I3" s="2"/>
      <c r="J3" s="2"/>
      <c r="K3" s="2"/>
      <c r="L3" s="2"/>
    </row>
    <row r="4" spans="1:12" ht="16.5" thickBot="1" x14ac:dyDescent="0.3">
      <c r="A4" s="304" t="s">
        <v>29</v>
      </c>
      <c r="B4" s="305"/>
      <c r="C4" s="305"/>
      <c r="D4" s="305"/>
      <c r="E4" s="305"/>
      <c r="F4" s="305"/>
      <c r="G4" s="305"/>
      <c r="H4" s="305"/>
      <c r="I4" s="305"/>
      <c r="J4" s="305"/>
      <c r="K4" s="305"/>
      <c r="L4" s="306"/>
    </row>
    <row r="5" spans="1:12" ht="15.75" thickBot="1" x14ac:dyDescent="0.3">
      <c r="A5" s="2"/>
      <c r="B5" s="2"/>
      <c r="C5" s="2"/>
      <c r="D5" s="2"/>
      <c r="E5" s="2"/>
      <c r="F5" s="2"/>
      <c r="G5" s="2"/>
      <c r="H5" s="2"/>
      <c r="I5" s="2"/>
      <c r="J5" s="2"/>
      <c r="K5" s="2"/>
      <c r="L5" s="2"/>
    </row>
    <row r="6" spans="1:12" ht="16.5" thickBot="1" x14ac:dyDescent="0.3">
      <c r="A6" s="307" t="s">
        <v>30</v>
      </c>
      <c r="B6" s="308"/>
      <c r="C6" s="308"/>
      <c r="D6" s="308"/>
      <c r="E6" s="308"/>
      <c r="F6" s="308"/>
      <c r="G6" s="308"/>
      <c r="H6" s="308"/>
      <c r="I6" s="308"/>
      <c r="J6" s="308"/>
      <c r="K6" s="308"/>
      <c r="L6" s="309"/>
    </row>
    <row r="7" spans="1:12" x14ac:dyDescent="0.25">
      <c r="A7" s="318" t="s">
        <v>247</v>
      </c>
      <c r="B7" s="319"/>
      <c r="C7" s="319"/>
      <c r="D7" s="319"/>
      <c r="E7" s="319"/>
      <c r="F7" s="319"/>
      <c r="G7" s="319"/>
      <c r="H7" s="319"/>
      <c r="I7" s="319"/>
      <c r="J7" s="319"/>
      <c r="K7" s="319"/>
      <c r="L7" s="320"/>
    </row>
    <row r="8" spans="1:12" x14ac:dyDescent="0.25">
      <c r="A8" s="321"/>
      <c r="B8" s="322"/>
      <c r="C8" s="322"/>
      <c r="D8" s="322"/>
      <c r="E8" s="322"/>
      <c r="F8" s="322"/>
      <c r="G8" s="322"/>
      <c r="H8" s="322"/>
      <c r="I8" s="322"/>
      <c r="J8" s="322"/>
      <c r="K8" s="322"/>
      <c r="L8" s="323"/>
    </row>
    <row r="9" spans="1:12" x14ac:dyDescent="0.25">
      <c r="A9" s="321"/>
      <c r="B9" s="322"/>
      <c r="C9" s="322"/>
      <c r="D9" s="322"/>
      <c r="E9" s="322"/>
      <c r="F9" s="322"/>
      <c r="G9" s="322"/>
      <c r="H9" s="322"/>
      <c r="I9" s="322"/>
      <c r="J9" s="322"/>
      <c r="K9" s="322"/>
      <c r="L9" s="323"/>
    </row>
    <row r="10" spans="1:12" x14ac:dyDescent="0.25">
      <c r="A10" s="321"/>
      <c r="B10" s="322"/>
      <c r="C10" s="322"/>
      <c r="D10" s="322"/>
      <c r="E10" s="322"/>
      <c r="F10" s="322"/>
      <c r="G10" s="322"/>
      <c r="H10" s="322"/>
      <c r="I10" s="322"/>
      <c r="J10" s="322"/>
      <c r="K10" s="322"/>
      <c r="L10" s="323"/>
    </row>
    <row r="11" spans="1:12" x14ac:dyDescent="0.25">
      <c r="A11" s="321"/>
      <c r="B11" s="322"/>
      <c r="C11" s="322"/>
      <c r="D11" s="322"/>
      <c r="E11" s="322"/>
      <c r="F11" s="322"/>
      <c r="G11" s="322"/>
      <c r="H11" s="322"/>
      <c r="I11" s="322"/>
      <c r="J11" s="322"/>
      <c r="K11" s="322"/>
      <c r="L11" s="323"/>
    </row>
    <row r="12" spans="1:12" x14ac:dyDescent="0.25">
      <c r="A12" s="321"/>
      <c r="B12" s="322"/>
      <c r="C12" s="322"/>
      <c r="D12" s="322"/>
      <c r="E12" s="322"/>
      <c r="F12" s="322"/>
      <c r="G12" s="322"/>
      <c r="H12" s="322"/>
      <c r="I12" s="322"/>
      <c r="J12" s="322"/>
      <c r="K12" s="322"/>
      <c r="L12" s="323"/>
    </row>
    <row r="13" spans="1:12" x14ac:dyDescent="0.25">
      <c r="A13" s="321"/>
      <c r="B13" s="322"/>
      <c r="C13" s="322"/>
      <c r="D13" s="322"/>
      <c r="E13" s="322"/>
      <c r="F13" s="322"/>
      <c r="G13" s="322"/>
      <c r="H13" s="322"/>
      <c r="I13" s="322"/>
      <c r="J13" s="322"/>
      <c r="K13" s="322"/>
      <c r="L13" s="323"/>
    </row>
    <row r="14" spans="1:12" x14ac:dyDescent="0.25">
      <c r="A14" s="321"/>
      <c r="B14" s="322"/>
      <c r="C14" s="322"/>
      <c r="D14" s="322"/>
      <c r="E14" s="322"/>
      <c r="F14" s="322"/>
      <c r="G14" s="322"/>
      <c r="H14" s="322"/>
      <c r="I14" s="322"/>
      <c r="J14" s="322"/>
      <c r="K14" s="322"/>
      <c r="L14" s="323"/>
    </row>
    <row r="15" spans="1:12" x14ac:dyDescent="0.25">
      <c r="A15" s="321"/>
      <c r="B15" s="322"/>
      <c r="C15" s="322"/>
      <c r="D15" s="322"/>
      <c r="E15" s="322"/>
      <c r="F15" s="322"/>
      <c r="G15" s="322"/>
      <c r="H15" s="322"/>
      <c r="I15" s="322"/>
      <c r="J15" s="322"/>
      <c r="K15" s="322"/>
      <c r="L15" s="323"/>
    </row>
    <row r="16" spans="1:12" x14ac:dyDescent="0.25">
      <c r="A16" s="321"/>
      <c r="B16" s="322"/>
      <c r="C16" s="322"/>
      <c r="D16" s="322"/>
      <c r="E16" s="322"/>
      <c r="F16" s="322"/>
      <c r="G16" s="322"/>
      <c r="H16" s="322"/>
      <c r="I16" s="322"/>
      <c r="J16" s="322"/>
      <c r="K16" s="322"/>
      <c r="L16" s="323"/>
    </row>
    <row r="17" spans="1:12" x14ac:dyDescent="0.25">
      <c r="A17" s="321"/>
      <c r="B17" s="322"/>
      <c r="C17" s="322"/>
      <c r="D17" s="322"/>
      <c r="E17" s="322"/>
      <c r="F17" s="322"/>
      <c r="G17" s="322"/>
      <c r="H17" s="322"/>
      <c r="I17" s="322"/>
      <c r="J17" s="322"/>
      <c r="K17" s="322"/>
      <c r="L17" s="323"/>
    </row>
    <row r="18" spans="1:12" x14ac:dyDescent="0.25">
      <c r="A18" s="321"/>
      <c r="B18" s="322"/>
      <c r="C18" s="322"/>
      <c r="D18" s="322"/>
      <c r="E18" s="322"/>
      <c r="F18" s="322"/>
      <c r="G18" s="322"/>
      <c r="H18" s="322"/>
      <c r="I18" s="322"/>
      <c r="J18" s="322"/>
      <c r="K18" s="322"/>
      <c r="L18" s="323"/>
    </row>
    <row r="19" spans="1:12" ht="409.5" customHeight="1" x14ac:dyDescent="0.25">
      <c r="A19" s="321"/>
      <c r="B19" s="322"/>
      <c r="C19" s="322"/>
      <c r="D19" s="322"/>
      <c r="E19" s="322"/>
      <c r="F19" s="322"/>
      <c r="G19" s="322"/>
      <c r="H19" s="322"/>
      <c r="I19" s="322"/>
      <c r="J19" s="322"/>
      <c r="K19" s="322"/>
      <c r="L19" s="323"/>
    </row>
    <row r="20" spans="1:12" ht="409.5" customHeight="1" x14ac:dyDescent="0.25">
      <c r="A20" s="324"/>
      <c r="B20" s="325"/>
      <c r="C20" s="325"/>
      <c r="D20" s="325"/>
      <c r="E20" s="325"/>
      <c r="F20" s="325"/>
      <c r="G20" s="325"/>
      <c r="H20" s="325"/>
      <c r="I20" s="325"/>
      <c r="J20" s="325"/>
      <c r="K20" s="325"/>
      <c r="L20" s="326"/>
    </row>
    <row r="21" spans="1:12" ht="409.5" customHeight="1" x14ac:dyDescent="0.25">
      <c r="A21" s="324"/>
      <c r="B21" s="325"/>
      <c r="C21" s="325"/>
      <c r="D21" s="325"/>
      <c r="E21" s="325"/>
      <c r="F21" s="325"/>
      <c r="G21" s="325"/>
      <c r="H21" s="325"/>
      <c r="I21" s="325"/>
      <c r="J21" s="325"/>
      <c r="K21" s="325"/>
      <c r="L21" s="326"/>
    </row>
    <row r="22" spans="1:12" ht="291" customHeight="1" x14ac:dyDescent="0.25">
      <c r="A22" s="324"/>
      <c r="B22" s="325"/>
      <c r="C22" s="325"/>
      <c r="D22" s="325"/>
      <c r="E22" s="325"/>
      <c r="F22" s="325"/>
      <c r="G22" s="325"/>
      <c r="H22" s="325"/>
      <c r="I22" s="325"/>
      <c r="J22" s="325"/>
      <c r="K22" s="325"/>
      <c r="L22" s="326"/>
    </row>
    <row r="23" spans="1:12" ht="77.25" hidden="1" customHeight="1" thickBot="1" x14ac:dyDescent="0.3">
      <c r="A23" s="327"/>
      <c r="B23" s="328"/>
      <c r="C23" s="328"/>
      <c r="D23" s="328"/>
      <c r="E23" s="328"/>
      <c r="F23" s="328"/>
      <c r="G23" s="328"/>
      <c r="H23" s="328"/>
      <c r="I23" s="328"/>
      <c r="J23" s="328"/>
      <c r="K23" s="328"/>
      <c r="L23" s="329"/>
    </row>
    <row r="24" spans="1:12" ht="30.75" customHeight="1" thickBot="1" x14ac:dyDescent="0.3">
      <c r="A24" s="6"/>
      <c r="B24" s="184"/>
      <c r="C24" s="184"/>
      <c r="D24" s="184"/>
      <c r="E24" s="184"/>
      <c r="F24" s="184"/>
      <c r="G24" s="184"/>
      <c r="H24" s="184"/>
      <c r="I24" s="184"/>
      <c r="J24" s="184"/>
      <c r="K24" s="184"/>
      <c r="L24" s="6"/>
    </row>
    <row r="25" spans="1:12" ht="15.75" customHeight="1" x14ac:dyDescent="0.25">
      <c r="A25" s="6"/>
      <c r="B25" s="7"/>
      <c r="C25" s="5"/>
      <c r="D25" s="5"/>
      <c r="E25" s="319"/>
      <c r="F25" s="330"/>
      <c r="G25" s="330"/>
      <c r="H25" s="330"/>
      <c r="I25" s="8"/>
      <c r="J25" s="9"/>
      <c r="K25" s="9"/>
      <c r="L25" s="6"/>
    </row>
    <row r="26" spans="1:12" ht="15.75" thickBot="1" x14ac:dyDescent="0.3">
      <c r="A26" s="2"/>
      <c r="B26" s="2"/>
      <c r="C26" s="2"/>
      <c r="D26" s="2"/>
      <c r="E26" s="2"/>
      <c r="F26" s="2"/>
      <c r="G26" s="2"/>
      <c r="H26" s="2"/>
      <c r="I26" s="2"/>
      <c r="J26" s="2"/>
      <c r="K26" s="2"/>
      <c r="L26" s="2"/>
    </row>
    <row r="27" spans="1:12" ht="15.75" thickBot="1" x14ac:dyDescent="0.3">
      <c r="A27" s="310" t="s">
        <v>31</v>
      </c>
      <c r="B27" s="311"/>
      <c r="C27" s="311"/>
      <c r="D27" s="311"/>
      <c r="E27" s="311"/>
      <c r="F27" s="311"/>
      <c r="G27" s="311"/>
      <c r="H27" s="311"/>
      <c r="I27" s="311"/>
      <c r="J27" s="311"/>
      <c r="K27" s="311"/>
      <c r="L27" s="312"/>
    </row>
    <row r="28" spans="1:12" ht="15.75" thickBot="1" x14ac:dyDescent="0.3">
      <c r="A28" s="313" t="s">
        <v>32</v>
      </c>
      <c r="B28" s="314"/>
      <c r="C28" s="314"/>
      <c r="D28" s="314"/>
      <c r="E28" s="314"/>
      <c r="F28" s="314"/>
      <c r="G28" s="315" t="s">
        <v>33</v>
      </c>
      <c r="H28" s="316"/>
      <c r="I28" s="316"/>
      <c r="J28" s="316"/>
      <c r="K28" s="316"/>
      <c r="L28" s="317"/>
    </row>
    <row r="29" spans="1:12" x14ac:dyDescent="0.25">
      <c r="A29" s="185" t="s">
        <v>36</v>
      </c>
      <c r="B29" s="300" t="s">
        <v>67</v>
      </c>
      <c r="C29" s="300"/>
      <c r="D29" s="300"/>
      <c r="E29" s="300"/>
      <c r="F29" s="301"/>
      <c r="G29" s="185" t="s">
        <v>36</v>
      </c>
      <c r="H29" s="300" t="s">
        <v>55</v>
      </c>
      <c r="I29" s="300"/>
      <c r="J29" s="300"/>
      <c r="K29" s="300"/>
      <c r="L29" s="301"/>
    </row>
    <row r="30" spans="1:12" ht="34.5" customHeight="1" x14ac:dyDescent="0.25">
      <c r="A30" s="12" t="s">
        <v>37</v>
      </c>
      <c r="B30" s="302" t="s">
        <v>80</v>
      </c>
      <c r="C30" s="302"/>
      <c r="D30" s="302"/>
      <c r="E30" s="302"/>
      <c r="F30" s="303"/>
      <c r="G30" s="12" t="s">
        <v>37</v>
      </c>
      <c r="H30" s="302" t="s">
        <v>72</v>
      </c>
      <c r="I30" s="302"/>
      <c r="J30" s="302"/>
      <c r="K30" s="302"/>
      <c r="L30" s="303"/>
    </row>
    <row r="31" spans="1:12" ht="46.5" customHeight="1" x14ac:dyDescent="0.25">
      <c r="A31" s="12" t="s">
        <v>38</v>
      </c>
      <c r="B31" s="302" t="s">
        <v>69</v>
      </c>
      <c r="C31" s="302"/>
      <c r="D31" s="302"/>
      <c r="E31" s="302"/>
      <c r="F31" s="303"/>
      <c r="G31" s="12" t="s">
        <v>38</v>
      </c>
      <c r="H31" s="302" t="s">
        <v>74</v>
      </c>
      <c r="I31" s="302"/>
      <c r="J31" s="302"/>
      <c r="K31" s="302"/>
      <c r="L31" s="303"/>
    </row>
    <row r="32" spans="1:12" ht="30.75" customHeight="1" x14ac:dyDescent="0.25">
      <c r="A32" s="12" t="s">
        <v>39</v>
      </c>
      <c r="B32" s="302" t="s">
        <v>71</v>
      </c>
      <c r="C32" s="302"/>
      <c r="D32" s="302"/>
      <c r="E32" s="302"/>
      <c r="F32" s="303"/>
      <c r="G32" s="12" t="s">
        <v>39</v>
      </c>
      <c r="H32" s="302" t="s">
        <v>75</v>
      </c>
      <c r="I32" s="302"/>
      <c r="J32" s="302"/>
      <c r="K32" s="302"/>
      <c r="L32" s="303"/>
    </row>
    <row r="33" spans="1:12" ht="27.75" customHeight="1" thickBot="1" x14ac:dyDescent="0.3">
      <c r="A33" s="12" t="s">
        <v>58</v>
      </c>
      <c r="B33" s="331" t="s">
        <v>73</v>
      </c>
      <c r="C33" s="331"/>
      <c r="D33" s="331"/>
      <c r="E33" s="331"/>
      <c r="F33" s="332"/>
      <c r="G33" s="12" t="s">
        <v>58</v>
      </c>
      <c r="H33" s="302" t="s">
        <v>76</v>
      </c>
      <c r="I33" s="302"/>
      <c r="J33" s="302"/>
      <c r="K33" s="302"/>
      <c r="L33" s="303"/>
    </row>
    <row r="34" spans="1:12" ht="15.75" thickBot="1" x14ac:dyDescent="0.3">
      <c r="A34" s="335" t="s">
        <v>34</v>
      </c>
      <c r="B34" s="336"/>
      <c r="C34" s="336"/>
      <c r="D34" s="336"/>
      <c r="E34" s="336"/>
      <c r="F34" s="336"/>
      <c r="G34" s="313" t="s">
        <v>35</v>
      </c>
      <c r="H34" s="314"/>
      <c r="I34" s="314"/>
      <c r="J34" s="314"/>
      <c r="K34" s="314"/>
      <c r="L34" s="337"/>
    </row>
    <row r="35" spans="1:12" ht="60" customHeight="1" x14ac:dyDescent="0.25">
      <c r="A35" s="185" t="s">
        <v>36</v>
      </c>
      <c r="B35" s="333" t="s">
        <v>70</v>
      </c>
      <c r="C35" s="333"/>
      <c r="D35" s="333"/>
      <c r="E35" s="333"/>
      <c r="F35" s="334"/>
      <c r="G35" s="185" t="s">
        <v>36</v>
      </c>
      <c r="H35" s="333" t="s">
        <v>78</v>
      </c>
      <c r="I35" s="333"/>
      <c r="J35" s="333"/>
      <c r="K35" s="333"/>
      <c r="L35" s="334"/>
    </row>
    <row r="36" spans="1:12" ht="47.25" customHeight="1" x14ac:dyDescent="0.25">
      <c r="A36" s="12" t="s">
        <v>37</v>
      </c>
      <c r="B36" s="302" t="s">
        <v>68</v>
      </c>
      <c r="C36" s="302"/>
      <c r="D36" s="302"/>
      <c r="E36" s="302"/>
      <c r="F36" s="303"/>
      <c r="G36" s="12" t="s">
        <v>37</v>
      </c>
      <c r="H36" s="302" t="s">
        <v>79</v>
      </c>
      <c r="I36" s="302"/>
      <c r="J36" s="302"/>
      <c r="K36" s="302"/>
      <c r="L36" s="303"/>
    </row>
    <row r="37" spans="1:12" ht="44.25" customHeight="1" x14ac:dyDescent="0.25">
      <c r="A37" s="12" t="s">
        <v>38</v>
      </c>
      <c r="B37" s="302" t="s">
        <v>77</v>
      </c>
      <c r="C37" s="302"/>
      <c r="D37" s="302"/>
      <c r="E37" s="302"/>
      <c r="F37" s="303"/>
      <c r="G37" s="12" t="s">
        <v>38</v>
      </c>
      <c r="H37" s="302" t="s">
        <v>83</v>
      </c>
      <c r="I37" s="302"/>
      <c r="J37" s="302"/>
      <c r="K37" s="302"/>
      <c r="L37" s="303"/>
    </row>
    <row r="38" spans="1:12" ht="48" customHeight="1" x14ac:dyDescent="0.25">
      <c r="A38" s="12" t="s">
        <v>39</v>
      </c>
      <c r="B38" s="302" t="s">
        <v>81</v>
      </c>
      <c r="C38" s="302"/>
      <c r="D38" s="302"/>
      <c r="E38" s="302"/>
      <c r="F38" s="303"/>
      <c r="G38" s="12" t="s">
        <v>39</v>
      </c>
      <c r="H38" s="302" t="s">
        <v>84</v>
      </c>
      <c r="I38" s="302"/>
      <c r="J38" s="302"/>
      <c r="K38" s="302"/>
      <c r="L38" s="303"/>
    </row>
    <row r="39" spans="1:12" ht="30" customHeight="1" x14ac:dyDescent="0.25">
      <c r="A39" s="12" t="s">
        <v>58</v>
      </c>
      <c r="B39" s="302" t="s">
        <v>82</v>
      </c>
      <c r="C39" s="302"/>
      <c r="D39" s="302"/>
      <c r="E39" s="302"/>
      <c r="F39" s="303"/>
      <c r="G39" s="12"/>
      <c r="H39" s="331"/>
      <c r="I39" s="331"/>
      <c r="J39" s="331"/>
      <c r="K39" s="331"/>
      <c r="L39" s="332"/>
    </row>
  </sheetData>
  <mergeCells count="29">
    <mergeCell ref="H38:L38"/>
    <mergeCell ref="H39:L39"/>
    <mergeCell ref="B38:F38"/>
    <mergeCell ref="B39:F39"/>
    <mergeCell ref="B37:F37"/>
    <mergeCell ref="H37:L37"/>
    <mergeCell ref="H36:L36"/>
    <mergeCell ref="B35:F35"/>
    <mergeCell ref="B36:F36"/>
    <mergeCell ref="A34:F34"/>
    <mergeCell ref="G34:L34"/>
    <mergeCell ref="H32:L32"/>
    <mergeCell ref="H33:L33"/>
    <mergeCell ref="B32:F32"/>
    <mergeCell ref="B33:F33"/>
    <mergeCell ref="H35:L35"/>
    <mergeCell ref="B29:F29"/>
    <mergeCell ref="B30:F30"/>
    <mergeCell ref="B31:F31"/>
    <mergeCell ref="A4:L4"/>
    <mergeCell ref="A6:L6"/>
    <mergeCell ref="A27:L27"/>
    <mergeCell ref="A28:F28"/>
    <mergeCell ref="G28:L28"/>
    <mergeCell ref="A7:L23"/>
    <mergeCell ref="E25:H25"/>
    <mergeCell ref="H29:L29"/>
    <mergeCell ref="H30:L30"/>
    <mergeCell ref="H31:L31"/>
  </mergeCells>
  <pageMargins left="0.7" right="0.7" top="0.75" bottom="0.75" header="0.3" footer="0.3"/>
  <pageSetup paperSize="9" scale="81"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54B5C-0D51-4AEF-8A24-F14AC75C8DC6}">
  <dimension ref="A1:P68"/>
  <sheetViews>
    <sheetView topLeftCell="A62" workbookViewId="0">
      <selection activeCell="A6" sqref="A6:L6"/>
    </sheetView>
  </sheetViews>
  <sheetFormatPr defaultRowHeight="15" x14ac:dyDescent="0.25"/>
  <cols>
    <col min="5" max="5" width="50.28515625" customWidth="1"/>
    <col min="6" max="6" width="19.42578125" hidden="1" customWidth="1"/>
    <col min="10" max="10" width="25.85546875" customWidth="1"/>
    <col min="11" max="11" width="5.5703125" customWidth="1"/>
    <col min="12" max="12" width="5.7109375" customWidth="1"/>
  </cols>
  <sheetData>
    <row r="1" spans="1:15" x14ac:dyDescent="0.25">
      <c r="A1" s="2"/>
      <c r="B1" s="2"/>
      <c r="C1" s="2"/>
      <c r="D1" s="2"/>
      <c r="E1" s="2"/>
      <c r="F1" s="2"/>
      <c r="G1" s="2"/>
      <c r="H1" s="2"/>
      <c r="I1" s="2"/>
      <c r="J1" s="2"/>
      <c r="K1" s="2"/>
      <c r="L1" s="2"/>
      <c r="M1" s="2"/>
      <c r="N1" s="2"/>
      <c r="O1" s="2"/>
    </row>
    <row r="2" spans="1:15" x14ac:dyDescent="0.25">
      <c r="A2" s="2"/>
      <c r="B2" s="2"/>
      <c r="C2" s="2"/>
      <c r="D2" s="2"/>
      <c r="E2" s="2"/>
      <c r="F2" s="2"/>
      <c r="G2" s="2"/>
      <c r="H2" s="2"/>
      <c r="I2" s="2"/>
      <c r="J2" s="2"/>
      <c r="K2" s="2"/>
      <c r="L2" s="2"/>
      <c r="M2" s="2"/>
      <c r="N2" s="2"/>
      <c r="O2" s="2"/>
    </row>
    <row r="3" spans="1:15" ht="15.75" thickBot="1" x14ac:dyDescent="0.3">
      <c r="A3" s="2"/>
      <c r="B3" s="2"/>
      <c r="C3" s="2"/>
      <c r="D3" s="2"/>
      <c r="E3" s="2"/>
      <c r="F3" s="2"/>
      <c r="G3" s="2"/>
      <c r="H3" s="2"/>
      <c r="I3" s="2"/>
      <c r="J3" s="2"/>
      <c r="K3" s="2"/>
      <c r="L3" s="2"/>
      <c r="M3" s="2"/>
      <c r="N3" s="2"/>
      <c r="O3" s="2"/>
    </row>
    <row r="4" spans="1:15" ht="30.6" customHeight="1" thickBot="1" x14ac:dyDescent="0.3">
      <c r="A4" s="404" t="s">
        <v>85</v>
      </c>
      <c r="B4" s="405"/>
      <c r="C4" s="405"/>
      <c r="D4" s="405"/>
      <c r="E4" s="405"/>
      <c r="F4" s="405"/>
      <c r="G4" s="405"/>
      <c r="H4" s="405"/>
      <c r="I4" s="405"/>
      <c r="J4" s="405"/>
      <c r="K4" s="405"/>
      <c r="L4" s="406"/>
      <c r="M4" s="2"/>
      <c r="N4" s="2"/>
      <c r="O4" s="2"/>
    </row>
    <row r="5" spans="1:15" ht="15.75" thickBot="1" x14ac:dyDescent="0.3">
      <c r="A5" s="2"/>
      <c r="B5" s="2"/>
      <c r="C5" s="2"/>
      <c r="D5" s="2"/>
      <c r="E5" s="2"/>
      <c r="F5" s="2"/>
      <c r="G5" s="2"/>
      <c r="H5" s="2"/>
      <c r="I5" s="2"/>
      <c r="J5" s="2"/>
      <c r="K5" s="2"/>
      <c r="L5" s="2"/>
      <c r="M5" s="2"/>
      <c r="N5" s="2"/>
      <c r="O5" s="2"/>
    </row>
    <row r="6" spans="1:15" ht="15.75" thickBot="1" x14ac:dyDescent="0.3">
      <c r="A6" s="407" t="s">
        <v>86</v>
      </c>
      <c r="B6" s="408"/>
      <c r="C6" s="408"/>
      <c r="D6" s="408"/>
      <c r="E6" s="408"/>
      <c r="F6" s="408"/>
      <c r="G6" s="408"/>
      <c r="H6" s="408"/>
      <c r="I6" s="408"/>
      <c r="J6" s="408"/>
      <c r="K6" s="408"/>
      <c r="L6" s="409"/>
      <c r="M6" s="2"/>
      <c r="N6" s="2"/>
      <c r="O6" s="2"/>
    </row>
    <row r="7" spans="1:15" ht="14.45" customHeight="1" x14ac:dyDescent="0.25">
      <c r="A7" s="410" t="s">
        <v>241</v>
      </c>
      <c r="B7" s="411"/>
      <c r="C7" s="411"/>
      <c r="D7" s="411"/>
      <c r="E7" s="411"/>
      <c r="F7" s="411"/>
      <c r="G7" s="411"/>
      <c r="H7" s="411"/>
      <c r="I7" s="411"/>
      <c r="J7" s="411"/>
      <c r="K7" s="411"/>
      <c r="L7" s="412"/>
      <c r="M7" s="2"/>
      <c r="N7" s="2"/>
      <c r="O7" s="2"/>
    </row>
    <row r="8" spans="1:15" x14ac:dyDescent="0.25">
      <c r="A8" s="413"/>
      <c r="B8" s="414"/>
      <c r="C8" s="414"/>
      <c r="D8" s="414"/>
      <c r="E8" s="414"/>
      <c r="F8" s="414"/>
      <c r="G8" s="414"/>
      <c r="H8" s="414"/>
      <c r="I8" s="414"/>
      <c r="J8" s="414"/>
      <c r="K8" s="414"/>
      <c r="L8" s="415"/>
      <c r="M8" s="2"/>
      <c r="N8" s="2"/>
      <c r="O8" s="2"/>
    </row>
    <row r="9" spans="1:15" x14ac:dyDescent="0.25">
      <c r="A9" s="413"/>
      <c r="B9" s="414"/>
      <c r="C9" s="414"/>
      <c r="D9" s="414"/>
      <c r="E9" s="414"/>
      <c r="F9" s="414"/>
      <c r="G9" s="414"/>
      <c r="H9" s="414"/>
      <c r="I9" s="414"/>
      <c r="J9" s="414"/>
      <c r="K9" s="414"/>
      <c r="L9" s="415"/>
      <c r="M9" s="2"/>
      <c r="N9" s="2"/>
      <c r="O9" s="2"/>
    </row>
    <row r="10" spans="1:15" x14ac:dyDescent="0.25">
      <c r="A10" s="413"/>
      <c r="B10" s="414"/>
      <c r="C10" s="414"/>
      <c r="D10" s="414"/>
      <c r="E10" s="414"/>
      <c r="F10" s="414"/>
      <c r="G10" s="414"/>
      <c r="H10" s="414"/>
      <c r="I10" s="414"/>
      <c r="J10" s="414"/>
      <c r="K10" s="414"/>
      <c r="L10" s="415"/>
      <c r="M10" s="2"/>
      <c r="N10" s="2"/>
      <c r="O10" s="2"/>
    </row>
    <row r="11" spans="1:15" x14ac:dyDescent="0.25">
      <c r="A11" s="413"/>
      <c r="B11" s="414"/>
      <c r="C11" s="414"/>
      <c r="D11" s="414"/>
      <c r="E11" s="414"/>
      <c r="F11" s="414"/>
      <c r="G11" s="414"/>
      <c r="H11" s="414"/>
      <c r="I11" s="414"/>
      <c r="J11" s="414"/>
      <c r="K11" s="414"/>
      <c r="L11" s="415"/>
      <c r="M11" s="2"/>
      <c r="N11" s="2"/>
      <c r="O11" s="2"/>
    </row>
    <row r="12" spans="1:15" x14ac:dyDescent="0.25">
      <c r="A12" s="413"/>
      <c r="B12" s="414"/>
      <c r="C12" s="414"/>
      <c r="D12" s="414"/>
      <c r="E12" s="414"/>
      <c r="F12" s="414"/>
      <c r="G12" s="414"/>
      <c r="H12" s="414"/>
      <c r="I12" s="414"/>
      <c r="J12" s="414"/>
      <c r="K12" s="414"/>
      <c r="L12" s="415"/>
      <c r="M12" s="2"/>
      <c r="N12" s="2"/>
      <c r="O12" s="2"/>
    </row>
    <row r="13" spans="1:15" x14ac:dyDescent="0.25">
      <c r="A13" s="413"/>
      <c r="B13" s="414"/>
      <c r="C13" s="414"/>
      <c r="D13" s="414"/>
      <c r="E13" s="414"/>
      <c r="F13" s="414"/>
      <c r="G13" s="414"/>
      <c r="H13" s="414"/>
      <c r="I13" s="414"/>
      <c r="J13" s="414"/>
      <c r="K13" s="414"/>
      <c r="L13" s="415"/>
      <c r="M13" s="2"/>
      <c r="N13" s="2"/>
      <c r="O13" s="2"/>
    </row>
    <row r="14" spans="1:15" ht="15.75" customHeight="1" x14ac:dyDescent="0.25">
      <c r="A14" s="413"/>
      <c r="B14" s="414"/>
      <c r="C14" s="414"/>
      <c r="D14" s="414"/>
      <c r="E14" s="414"/>
      <c r="F14" s="414"/>
      <c r="G14" s="414"/>
      <c r="H14" s="414"/>
      <c r="I14" s="414"/>
      <c r="J14" s="414"/>
      <c r="K14" s="414"/>
      <c r="L14" s="415"/>
      <c r="M14" s="2"/>
      <c r="N14" s="2"/>
      <c r="O14" s="2"/>
    </row>
    <row r="15" spans="1:15" ht="35.25" customHeight="1" thickBot="1" x14ac:dyDescent="0.3">
      <c r="A15" s="416"/>
      <c r="B15" s="417"/>
      <c r="C15" s="417"/>
      <c r="D15" s="417"/>
      <c r="E15" s="417"/>
      <c r="F15" s="417"/>
      <c r="G15" s="417"/>
      <c r="H15" s="417"/>
      <c r="I15" s="417"/>
      <c r="J15" s="417"/>
      <c r="K15" s="417"/>
      <c r="L15" s="418"/>
      <c r="M15" s="2"/>
      <c r="N15" s="2"/>
      <c r="O15" s="2"/>
    </row>
    <row r="16" spans="1:15" ht="39.75" customHeight="1" thickBot="1" x14ac:dyDescent="0.3">
      <c r="A16" s="199"/>
      <c r="B16" s="200"/>
      <c r="C16" s="200"/>
      <c r="D16" s="200"/>
      <c r="E16" s="200"/>
      <c r="F16" s="200"/>
      <c r="G16" s="200"/>
      <c r="H16" s="200"/>
      <c r="I16" s="200"/>
      <c r="J16" s="200"/>
      <c r="K16" s="198"/>
      <c r="L16" s="198"/>
      <c r="M16" s="2"/>
      <c r="N16" s="2"/>
      <c r="O16" s="2"/>
    </row>
    <row r="17" spans="1:15" ht="39.75" customHeight="1" thickBot="1" x14ac:dyDescent="0.3">
      <c r="A17" s="201" t="s">
        <v>57</v>
      </c>
      <c r="B17" s="388" t="s">
        <v>59</v>
      </c>
      <c r="C17" s="388"/>
      <c r="D17" s="388"/>
      <c r="E17" s="388"/>
      <c r="F17" s="388" t="s">
        <v>60</v>
      </c>
      <c r="G17" s="389"/>
      <c r="H17" s="389"/>
      <c r="I17" s="390"/>
      <c r="J17" s="391"/>
      <c r="K17" s="198"/>
      <c r="L17" s="198"/>
      <c r="M17" s="2"/>
      <c r="N17" s="2"/>
      <c r="O17" s="2"/>
    </row>
    <row r="18" spans="1:15" ht="60.75" customHeight="1" x14ac:dyDescent="0.25">
      <c r="A18" s="202" t="s">
        <v>36</v>
      </c>
      <c r="B18" s="392" t="s">
        <v>122</v>
      </c>
      <c r="C18" s="392"/>
      <c r="D18" s="392"/>
      <c r="E18" s="392"/>
      <c r="F18" s="401" t="s">
        <v>62</v>
      </c>
      <c r="G18" s="401"/>
      <c r="H18" s="401"/>
      <c r="I18" s="402"/>
      <c r="J18" s="403"/>
      <c r="K18" s="198"/>
      <c r="L18" s="198"/>
      <c r="M18" s="2"/>
      <c r="N18" s="2"/>
      <c r="O18" s="2"/>
    </row>
    <row r="19" spans="1:15" ht="58.5" customHeight="1" x14ac:dyDescent="0.25">
      <c r="A19" s="203" t="s">
        <v>37</v>
      </c>
      <c r="B19" s="393" t="s">
        <v>123</v>
      </c>
      <c r="C19" s="393"/>
      <c r="D19" s="393"/>
      <c r="E19" s="393"/>
      <c r="F19" s="394" t="s">
        <v>63</v>
      </c>
      <c r="G19" s="394"/>
      <c r="H19" s="394"/>
      <c r="I19" s="395"/>
      <c r="J19" s="396"/>
      <c r="K19" s="198"/>
      <c r="L19" s="198"/>
      <c r="M19" s="2"/>
      <c r="N19" s="2"/>
      <c r="O19" s="2"/>
    </row>
    <row r="20" spans="1:15" ht="56.25" customHeight="1" x14ac:dyDescent="0.25">
      <c r="A20" s="203" t="s">
        <v>38</v>
      </c>
      <c r="B20" s="393" t="s">
        <v>117</v>
      </c>
      <c r="C20" s="393"/>
      <c r="D20" s="393"/>
      <c r="E20" s="393"/>
      <c r="F20" s="394" t="s">
        <v>64</v>
      </c>
      <c r="G20" s="394"/>
      <c r="H20" s="394"/>
      <c r="I20" s="395"/>
      <c r="J20" s="396"/>
      <c r="K20" s="198"/>
      <c r="L20" s="198"/>
      <c r="M20" s="2"/>
      <c r="N20" s="2"/>
      <c r="O20" s="2"/>
    </row>
    <row r="21" spans="1:15" ht="39.75" customHeight="1" x14ac:dyDescent="0.25">
      <c r="A21" s="203" t="s">
        <v>39</v>
      </c>
      <c r="B21" s="393" t="s">
        <v>124</v>
      </c>
      <c r="C21" s="393"/>
      <c r="D21" s="393"/>
      <c r="E21" s="393"/>
      <c r="F21" s="394" t="s">
        <v>65</v>
      </c>
      <c r="G21" s="394"/>
      <c r="H21" s="394"/>
      <c r="I21" s="395"/>
      <c r="J21" s="396"/>
      <c r="K21" s="198"/>
      <c r="L21" s="198"/>
      <c r="M21" s="2"/>
      <c r="N21" s="2"/>
      <c r="O21" s="2"/>
    </row>
    <row r="22" spans="1:15" ht="54.75" customHeight="1" thickBot="1" x14ac:dyDescent="0.3">
      <c r="A22" s="204" t="s">
        <v>58</v>
      </c>
      <c r="B22" s="397" t="s">
        <v>61</v>
      </c>
      <c r="C22" s="397"/>
      <c r="D22" s="397"/>
      <c r="E22" s="397"/>
      <c r="F22" s="398" t="s">
        <v>66</v>
      </c>
      <c r="G22" s="398"/>
      <c r="H22" s="398"/>
      <c r="I22" s="399"/>
      <c r="J22" s="400"/>
      <c r="K22" s="198"/>
      <c r="L22" s="198"/>
      <c r="M22" s="2"/>
      <c r="N22" s="2"/>
      <c r="O22" s="2"/>
    </row>
    <row r="23" spans="1:15" ht="15.75" thickBot="1" x14ac:dyDescent="0.3">
      <c r="A23" s="2"/>
      <c r="B23" s="2"/>
      <c r="C23" s="2"/>
      <c r="D23" s="2"/>
      <c r="E23" s="2"/>
      <c r="F23" s="2"/>
      <c r="G23" s="2"/>
      <c r="H23" s="2"/>
      <c r="I23" s="2"/>
      <c r="J23" s="2"/>
      <c r="K23" s="2"/>
      <c r="L23" s="2"/>
      <c r="M23" s="2"/>
      <c r="N23" s="2"/>
      <c r="O23" s="2"/>
    </row>
    <row r="24" spans="1:15" ht="15.75" thickBot="1" x14ac:dyDescent="0.3">
      <c r="A24" s="342" t="s">
        <v>87</v>
      </c>
      <c r="B24" s="343"/>
      <c r="C24" s="343"/>
      <c r="D24" s="343"/>
      <c r="E24" s="343"/>
      <c r="F24" s="343"/>
      <c r="G24" s="344"/>
      <c r="H24" s="344"/>
      <c r="I24" s="344"/>
      <c r="J24" s="344"/>
      <c r="K24" s="344"/>
      <c r="L24" s="345"/>
      <c r="M24" s="2"/>
      <c r="N24" s="2"/>
      <c r="O24" s="2"/>
    </row>
    <row r="25" spans="1:15" x14ac:dyDescent="0.25">
      <c r="A25" s="349" t="s">
        <v>242</v>
      </c>
      <c r="B25" s="350"/>
      <c r="C25" s="350"/>
      <c r="D25" s="350"/>
      <c r="E25" s="350"/>
      <c r="F25" s="350"/>
      <c r="G25" s="351"/>
      <c r="H25" s="351"/>
      <c r="I25" s="351"/>
      <c r="J25" s="351"/>
      <c r="K25" s="351"/>
      <c r="L25" s="352"/>
      <c r="M25" s="2"/>
      <c r="N25" s="2"/>
      <c r="O25" s="2"/>
    </row>
    <row r="26" spans="1:15" x14ac:dyDescent="0.25">
      <c r="A26" s="353"/>
      <c r="B26" s="354"/>
      <c r="C26" s="354"/>
      <c r="D26" s="354"/>
      <c r="E26" s="354"/>
      <c r="F26" s="354"/>
      <c r="G26" s="355"/>
      <c r="H26" s="355"/>
      <c r="I26" s="355"/>
      <c r="J26" s="355"/>
      <c r="K26" s="355"/>
      <c r="L26" s="356"/>
      <c r="M26" s="2"/>
      <c r="N26" s="2"/>
      <c r="O26" s="2"/>
    </row>
    <row r="27" spans="1:15" x14ac:dyDescent="0.25">
      <c r="A27" s="353"/>
      <c r="B27" s="354"/>
      <c r="C27" s="354"/>
      <c r="D27" s="354"/>
      <c r="E27" s="354"/>
      <c r="F27" s="354"/>
      <c r="G27" s="355"/>
      <c r="H27" s="355"/>
      <c r="I27" s="355"/>
      <c r="J27" s="355"/>
      <c r="K27" s="355"/>
      <c r="L27" s="356"/>
      <c r="M27" s="2"/>
      <c r="N27" s="2"/>
      <c r="O27" s="2"/>
    </row>
    <row r="28" spans="1:15" x14ac:dyDescent="0.25">
      <c r="A28" s="353"/>
      <c r="B28" s="354"/>
      <c r="C28" s="354"/>
      <c r="D28" s="354"/>
      <c r="E28" s="354"/>
      <c r="F28" s="354"/>
      <c r="G28" s="355"/>
      <c r="H28" s="355"/>
      <c r="I28" s="355"/>
      <c r="J28" s="355"/>
      <c r="K28" s="355"/>
      <c r="L28" s="356"/>
      <c r="M28" s="2"/>
      <c r="N28" s="2"/>
      <c r="O28" s="2"/>
    </row>
    <row r="29" spans="1:15" ht="77.25" customHeight="1" x14ac:dyDescent="0.25">
      <c r="A29" s="357"/>
      <c r="B29" s="358"/>
      <c r="C29" s="358"/>
      <c r="D29" s="358"/>
      <c r="E29" s="358"/>
      <c r="F29" s="358"/>
      <c r="G29" s="359"/>
      <c r="H29" s="359"/>
      <c r="I29" s="359"/>
      <c r="J29" s="359"/>
      <c r="K29" s="359"/>
      <c r="L29" s="360"/>
      <c r="M29" s="2"/>
      <c r="N29" s="2"/>
      <c r="O29" s="2"/>
    </row>
    <row r="30" spans="1:15" ht="25.5" customHeight="1" thickBot="1" x14ac:dyDescent="0.3">
      <c r="A30" s="205"/>
      <c r="B30" s="205"/>
      <c r="C30" s="205"/>
      <c r="D30" s="205"/>
      <c r="E30" s="205"/>
      <c r="F30" s="205"/>
      <c r="G30" s="205"/>
      <c r="H30" s="205"/>
      <c r="I30" s="205"/>
      <c r="J30" s="205"/>
      <c r="K30" s="205"/>
      <c r="L30" s="205"/>
      <c r="M30" s="2"/>
      <c r="N30" s="2"/>
      <c r="O30" s="2"/>
    </row>
    <row r="31" spans="1:15" ht="49.5" customHeight="1" x14ac:dyDescent="0.25">
      <c r="A31" s="215"/>
      <c r="B31" s="387" t="s">
        <v>88</v>
      </c>
      <c r="C31" s="387"/>
      <c r="D31" s="387"/>
      <c r="E31" s="387"/>
      <c r="F31" s="387"/>
      <c r="G31" s="387"/>
      <c r="H31" s="222" t="s">
        <v>89</v>
      </c>
      <c r="I31" s="220" t="s">
        <v>90</v>
      </c>
      <c r="J31" s="205"/>
      <c r="K31" s="205"/>
      <c r="L31" s="205"/>
      <c r="M31" s="2"/>
      <c r="N31" s="2"/>
      <c r="O31" s="2"/>
    </row>
    <row r="32" spans="1:15" ht="38.25" customHeight="1" x14ac:dyDescent="0.25">
      <c r="A32" s="12" t="s">
        <v>36</v>
      </c>
      <c r="B32" s="302" t="s">
        <v>91</v>
      </c>
      <c r="C32" s="302"/>
      <c r="D32" s="302"/>
      <c r="E32" s="302"/>
      <c r="F32" s="302"/>
      <c r="G32" s="302"/>
      <c r="H32" s="10">
        <v>0</v>
      </c>
      <c r="I32" s="209">
        <v>30</v>
      </c>
      <c r="J32" s="205"/>
      <c r="K32" s="205"/>
      <c r="L32" s="205"/>
      <c r="M32" s="2"/>
      <c r="N32" s="2"/>
      <c r="O32" s="2"/>
    </row>
    <row r="33" spans="1:16" ht="42.75" customHeight="1" x14ac:dyDescent="0.25">
      <c r="A33" s="12" t="s">
        <v>37</v>
      </c>
      <c r="B33" s="302" t="s">
        <v>92</v>
      </c>
      <c r="C33" s="302"/>
      <c r="D33" s="302"/>
      <c r="E33" s="302"/>
      <c r="F33" s="302"/>
      <c r="G33" s="302"/>
      <c r="H33" s="10">
        <v>0</v>
      </c>
      <c r="I33" s="11">
        <v>12</v>
      </c>
      <c r="J33" s="205"/>
      <c r="K33" s="205"/>
      <c r="L33" s="205"/>
      <c r="M33" s="2"/>
      <c r="N33" s="2"/>
      <c r="O33" s="2"/>
    </row>
    <row r="34" spans="1:16" ht="25.5" customHeight="1" x14ac:dyDescent="0.25">
      <c r="A34" s="206" t="s">
        <v>38</v>
      </c>
      <c r="B34" s="338" t="s">
        <v>243</v>
      </c>
      <c r="C34" s="339"/>
      <c r="D34" s="339"/>
      <c r="E34" s="339"/>
      <c r="F34" s="339"/>
      <c r="G34" s="340"/>
      <c r="H34" s="207">
        <v>0</v>
      </c>
      <c r="I34" s="208">
        <v>950</v>
      </c>
      <c r="J34" s="205"/>
      <c r="K34" s="205"/>
      <c r="L34" s="205"/>
      <c r="M34" s="2"/>
      <c r="N34" s="2"/>
      <c r="O34" s="2"/>
    </row>
    <row r="35" spans="1:16" ht="25.5" customHeight="1" thickBot="1" x14ac:dyDescent="0.3">
      <c r="A35" s="13" t="s">
        <v>39</v>
      </c>
      <c r="B35" s="369" t="s">
        <v>93</v>
      </c>
      <c r="C35" s="369"/>
      <c r="D35" s="369"/>
      <c r="E35" s="369"/>
      <c r="F35" s="369"/>
      <c r="G35" s="369"/>
      <c r="H35" s="14">
        <v>0</v>
      </c>
      <c r="I35" s="15">
        <v>12</v>
      </c>
      <c r="J35" s="205"/>
      <c r="K35" s="205"/>
      <c r="L35" s="205"/>
      <c r="M35" s="2"/>
      <c r="N35" s="2"/>
      <c r="O35" s="2"/>
    </row>
    <row r="36" spans="1:16" x14ac:dyDescent="0.25">
      <c r="A36" s="2"/>
      <c r="B36" s="2"/>
      <c r="C36" s="2"/>
      <c r="D36" s="2"/>
      <c r="E36" s="2"/>
      <c r="F36" s="2"/>
      <c r="G36" s="2"/>
      <c r="H36" s="2"/>
      <c r="I36" s="2"/>
      <c r="J36" s="2"/>
      <c r="K36" s="2"/>
      <c r="L36" s="2"/>
      <c r="M36" s="2"/>
      <c r="N36" s="2"/>
      <c r="O36" s="2"/>
    </row>
    <row r="37" spans="1:16" ht="15.75" thickBot="1" x14ac:dyDescent="0.3">
      <c r="A37" s="2"/>
      <c r="B37" s="2"/>
      <c r="C37" s="2"/>
      <c r="D37" s="2"/>
      <c r="E37" s="2"/>
      <c r="F37" s="2"/>
      <c r="G37" s="2"/>
      <c r="H37" s="2"/>
      <c r="I37" s="2"/>
      <c r="J37" s="2"/>
      <c r="K37" s="2"/>
      <c r="L37" s="2"/>
      <c r="M37" s="2"/>
      <c r="N37" s="2"/>
      <c r="O37" s="2"/>
    </row>
    <row r="38" spans="1:16" ht="36.75" customHeight="1" thickBot="1" x14ac:dyDescent="0.3">
      <c r="A38" s="370" t="s">
        <v>94</v>
      </c>
      <c r="B38" s="371"/>
      <c r="C38" s="371"/>
      <c r="D38" s="371"/>
      <c r="E38" s="371"/>
      <c r="F38" s="371"/>
      <c r="G38" s="371"/>
      <c r="H38" s="371"/>
      <c r="I38" s="371"/>
      <c r="J38" s="371"/>
      <c r="K38" s="371"/>
      <c r="L38" s="372"/>
      <c r="M38" s="2"/>
      <c r="N38" s="2"/>
      <c r="O38" s="2"/>
    </row>
    <row r="39" spans="1:16" ht="14.45" customHeight="1" x14ac:dyDescent="0.25">
      <c r="A39" s="318" t="s">
        <v>245</v>
      </c>
      <c r="B39" s="361"/>
      <c r="C39" s="361"/>
      <c r="D39" s="361"/>
      <c r="E39" s="361"/>
      <c r="F39" s="361"/>
      <c r="G39" s="361"/>
      <c r="H39" s="361"/>
      <c r="I39" s="361"/>
      <c r="J39" s="361"/>
      <c r="K39" s="361"/>
      <c r="L39" s="362"/>
      <c r="M39" s="2"/>
      <c r="N39" s="2"/>
      <c r="O39" s="2"/>
    </row>
    <row r="40" spans="1:16" x14ac:dyDescent="0.25">
      <c r="A40" s="363"/>
      <c r="B40" s="364"/>
      <c r="C40" s="364"/>
      <c r="D40" s="364"/>
      <c r="E40" s="364"/>
      <c r="F40" s="364"/>
      <c r="G40" s="364"/>
      <c r="H40" s="364"/>
      <c r="I40" s="364"/>
      <c r="J40" s="364"/>
      <c r="K40" s="364"/>
      <c r="L40" s="365"/>
      <c r="M40" s="2"/>
      <c r="N40" s="2"/>
      <c r="O40" s="2"/>
    </row>
    <row r="41" spans="1:16" x14ac:dyDescent="0.25">
      <c r="A41" s="363"/>
      <c r="B41" s="364"/>
      <c r="C41" s="364"/>
      <c r="D41" s="364"/>
      <c r="E41" s="364"/>
      <c r="F41" s="364"/>
      <c r="G41" s="364"/>
      <c r="H41" s="364"/>
      <c r="I41" s="364"/>
      <c r="J41" s="364"/>
      <c r="K41" s="364"/>
      <c r="L41" s="365"/>
      <c r="M41" s="2"/>
      <c r="N41" s="2"/>
      <c r="O41" s="2"/>
    </row>
    <row r="42" spans="1:16" x14ac:dyDescent="0.25">
      <c r="A42" s="363"/>
      <c r="B42" s="364"/>
      <c r="C42" s="364"/>
      <c r="D42" s="364"/>
      <c r="E42" s="364"/>
      <c r="F42" s="364"/>
      <c r="G42" s="364"/>
      <c r="H42" s="364"/>
      <c r="I42" s="364"/>
      <c r="J42" s="364"/>
      <c r="K42" s="364"/>
      <c r="L42" s="365"/>
      <c r="M42" s="2"/>
      <c r="N42" s="2"/>
      <c r="O42" s="2"/>
    </row>
    <row r="43" spans="1:16" x14ac:dyDescent="0.25">
      <c r="A43" s="363"/>
      <c r="B43" s="364"/>
      <c r="C43" s="364"/>
      <c r="D43" s="364"/>
      <c r="E43" s="364"/>
      <c r="F43" s="364"/>
      <c r="G43" s="364"/>
      <c r="H43" s="364"/>
      <c r="I43" s="364"/>
      <c r="J43" s="364"/>
      <c r="K43" s="364"/>
      <c r="L43" s="365"/>
      <c r="M43" s="2"/>
      <c r="N43" s="2"/>
      <c r="O43" s="2"/>
    </row>
    <row r="44" spans="1:16" ht="123.75" customHeight="1" thickBot="1" x14ac:dyDescent="0.3">
      <c r="A44" s="366"/>
      <c r="B44" s="367"/>
      <c r="C44" s="367"/>
      <c r="D44" s="367"/>
      <c r="E44" s="367"/>
      <c r="F44" s="367"/>
      <c r="G44" s="367"/>
      <c r="H44" s="367"/>
      <c r="I44" s="367"/>
      <c r="J44" s="367"/>
      <c r="K44" s="367"/>
      <c r="L44" s="368"/>
      <c r="M44" s="2"/>
      <c r="N44" s="2"/>
      <c r="O44" s="2"/>
    </row>
    <row r="45" spans="1:16" ht="43.5" x14ac:dyDescent="0.25">
      <c r="A45" s="215"/>
      <c r="B45" s="341" t="s">
        <v>95</v>
      </c>
      <c r="C45" s="341"/>
      <c r="D45" s="341"/>
      <c r="E45" s="341"/>
      <c r="F45" s="341"/>
      <c r="G45" s="341"/>
      <c r="H45" s="217" t="s">
        <v>96</v>
      </c>
      <c r="I45" s="218">
        <v>2023</v>
      </c>
      <c r="J45" s="218">
        <v>2024</v>
      </c>
      <c r="K45" s="218">
        <v>2025</v>
      </c>
      <c r="L45" s="218">
        <v>2026</v>
      </c>
      <c r="M45" s="218">
        <v>2027</v>
      </c>
      <c r="N45" s="218">
        <v>2028</v>
      </c>
      <c r="O45" s="218">
        <v>2029</v>
      </c>
      <c r="P45" s="219" t="s">
        <v>97</v>
      </c>
    </row>
    <row r="46" spans="1:16" x14ac:dyDescent="0.25">
      <c r="A46" s="3" t="s">
        <v>36</v>
      </c>
      <c r="B46" s="373" t="s">
        <v>98</v>
      </c>
      <c r="C46" s="373"/>
      <c r="D46" s="373"/>
      <c r="E46" s="373"/>
      <c r="F46" s="373"/>
      <c r="G46" s="373"/>
      <c r="H46" s="10">
        <v>0</v>
      </c>
      <c r="I46" s="10"/>
      <c r="J46" s="10"/>
      <c r="K46" s="10"/>
      <c r="L46" s="10">
        <v>2</v>
      </c>
      <c r="M46" s="10">
        <v>0</v>
      </c>
      <c r="N46" s="10">
        <v>1</v>
      </c>
      <c r="O46" s="10"/>
      <c r="P46" s="210">
        <f>+L46+M46+N46</f>
        <v>3</v>
      </c>
    </row>
    <row r="47" spans="1:16" ht="33.75" customHeight="1" x14ac:dyDescent="0.25">
      <c r="A47" s="3" t="s">
        <v>37</v>
      </c>
      <c r="B47" s="373" t="s">
        <v>99</v>
      </c>
      <c r="C47" s="373"/>
      <c r="D47" s="373"/>
      <c r="E47" s="373"/>
      <c r="F47" s="373"/>
      <c r="G47" s="373"/>
      <c r="H47" s="10">
        <v>0</v>
      </c>
      <c r="I47" s="10"/>
      <c r="J47" s="10"/>
      <c r="K47" s="10"/>
      <c r="L47" s="10">
        <v>1</v>
      </c>
      <c r="M47" s="10">
        <v>2</v>
      </c>
      <c r="N47" s="10">
        <v>0</v>
      </c>
      <c r="O47" s="10"/>
      <c r="P47" s="210">
        <v>2</v>
      </c>
    </row>
    <row r="48" spans="1:16" ht="18" customHeight="1" thickBot="1" x14ac:dyDescent="0.3">
      <c r="A48" s="211" t="s">
        <v>38</v>
      </c>
      <c r="B48" s="374" t="s">
        <v>101</v>
      </c>
      <c r="C48" s="374"/>
      <c r="D48" s="374"/>
      <c r="E48" s="374"/>
      <c r="F48" s="374"/>
      <c r="G48" s="374"/>
      <c r="H48" s="212">
        <v>0</v>
      </c>
      <c r="I48" s="213"/>
      <c r="J48" s="213"/>
      <c r="K48" s="213"/>
      <c r="L48" s="212">
        <v>1</v>
      </c>
      <c r="M48" s="212">
        <v>1</v>
      </c>
      <c r="N48" s="212">
        <v>0</v>
      </c>
      <c r="O48" s="212"/>
      <c r="P48" s="214">
        <f t="shared" ref="P48" si="0">+L48+M48+N48</f>
        <v>2</v>
      </c>
    </row>
    <row r="49" spans="1:15" ht="13.5" customHeight="1" x14ac:dyDescent="0.25">
      <c r="A49" s="2"/>
      <c r="B49" s="375"/>
      <c r="C49" s="375"/>
      <c r="D49" s="375"/>
      <c r="E49" s="375"/>
      <c r="F49" s="375"/>
      <c r="G49" s="375"/>
      <c r="H49" s="2"/>
      <c r="I49" s="2"/>
      <c r="J49" s="2"/>
      <c r="K49" s="2"/>
      <c r="L49" s="2"/>
      <c r="M49" s="2"/>
      <c r="N49" s="2"/>
      <c r="O49" s="2"/>
    </row>
    <row r="50" spans="1:15" ht="15.75" thickBot="1" x14ac:dyDescent="0.3">
      <c r="A50" s="2"/>
      <c r="B50" s="197"/>
      <c r="C50" s="197"/>
      <c r="D50" s="197"/>
      <c r="E50" s="197"/>
      <c r="F50" s="197"/>
      <c r="G50" s="197"/>
      <c r="H50" s="2"/>
      <c r="I50" s="2"/>
      <c r="J50" s="2"/>
      <c r="K50" s="2"/>
      <c r="L50" s="2"/>
      <c r="M50" s="2"/>
      <c r="N50" s="2"/>
      <c r="O50" s="2"/>
    </row>
    <row r="51" spans="1:15" ht="15.75" thickBot="1" x14ac:dyDescent="0.3">
      <c r="A51" s="342" t="s">
        <v>239</v>
      </c>
      <c r="B51" s="343"/>
      <c r="C51" s="343"/>
      <c r="D51" s="343"/>
      <c r="E51" s="343"/>
      <c r="F51" s="343"/>
      <c r="G51" s="344"/>
      <c r="H51" s="344"/>
      <c r="I51" s="344"/>
      <c r="J51" s="344"/>
      <c r="K51" s="344"/>
      <c r="L51" s="345"/>
      <c r="M51" s="2"/>
      <c r="N51" s="2"/>
      <c r="O51" s="2"/>
    </row>
    <row r="52" spans="1:15" ht="126" customHeight="1" thickBot="1" x14ac:dyDescent="0.3">
      <c r="A52" s="346" t="s">
        <v>244</v>
      </c>
      <c r="B52" s="347"/>
      <c r="C52" s="347"/>
      <c r="D52" s="347"/>
      <c r="E52" s="347"/>
      <c r="F52" s="347"/>
      <c r="G52" s="347"/>
      <c r="H52" s="347"/>
      <c r="I52" s="347"/>
      <c r="J52" s="347"/>
      <c r="K52" s="347"/>
      <c r="L52" s="348"/>
      <c r="M52" s="2"/>
      <c r="N52" s="2"/>
      <c r="O52" s="2"/>
    </row>
    <row r="53" spans="1:15" ht="37.5" customHeight="1" thickBot="1" x14ac:dyDescent="0.3">
      <c r="A53" s="2"/>
      <c r="B53" s="2"/>
      <c r="C53" s="2"/>
      <c r="D53" s="2"/>
      <c r="E53" s="2"/>
      <c r="F53" s="2"/>
      <c r="G53" s="2"/>
      <c r="H53" s="2"/>
      <c r="I53" s="2"/>
      <c r="J53" s="2"/>
      <c r="K53" s="2"/>
      <c r="L53" s="2"/>
      <c r="M53" s="2"/>
      <c r="N53" s="2"/>
      <c r="O53" s="2"/>
    </row>
    <row r="54" spans="1:15" ht="37.5" customHeight="1" thickBot="1" x14ac:dyDescent="0.3">
      <c r="A54" s="370" t="s">
        <v>100</v>
      </c>
      <c r="B54" s="371"/>
      <c r="C54" s="371"/>
      <c r="D54" s="371"/>
      <c r="E54" s="371"/>
      <c r="F54" s="371"/>
      <c r="G54" s="371"/>
      <c r="H54" s="371"/>
      <c r="I54" s="371"/>
      <c r="J54" s="371"/>
      <c r="K54" s="371"/>
      <c r="L54" s="372"/>
      <c r="M54" s="2"/>
      <c r="N54" s="2"/>
      <c r="O54" s="2"/>
    </row>
    <row r="55" spans="1:15" ht="14.45" customHeight="1" x14ac:dyDescent="0.25">
      <c r="A55" s="378" t="s">
        <v>246</v>
      </c>
      <c r="B55" s="379"/>
      <c r="C55" s="379"/>
      <c r="D55" s="379"/>
      <c r="E55" s="379"/>
      <c r="F55" s="379"/>
      <c r="G55" s="379"/>
      <c r="H55" s="379"/>
      <c r="I55" s="379"/>
      <c r="J55" s="379"/>
      <c r="K55" s="379"/>
      <c r="L55" s="380"/>
      <c r="M55" s="2"/>
      <c r="N55" s="2"/>
      <c r="O55" s="2"/>
    </row>
    <row r="56" spans="1:15" x14ac:dyDescent="0.25">
      <c r="A56" s="381"/>
      <c r="B56" s="382"/>
      <c r="C56" s="382"/>
      <c r="D56" s="382"/>
      <c r="E56" s="382"/>
      <c r="F56" s="382"/>
      <c r="G56" s="382"/>
      <c r="H56" s="382"/>
      <c r="I56" s="382"/>
      <c r="J56" s="382"/>
      <c r="K56" s="382"/>
      <c r="L56" s="383"/>
      <c r="M56" s="2"/>
      <c r="N56" s="2"/>
      <c r="O56" s="2"/>
    </row>
    <row r="57" spans="1:15" x14ac:dyDescent="0.25">
      <c r="A57" s="381"/>
      <c r="B57" s="382"/>
      <c r="C57" s="382"/>
      <c r="D57" s="382"/>
      <c r="E57" s="382"/>
      <c r="F57" s="382"/>
      <c r="G57" s="382"/>
      <c r="H57" s="382"/>
      <c r="I57" s="382"/>
      <c r="J57" s="382"/>
      <c r="K57" s="382"/>
      <c r="L57" s="383"/>
      <c r="M57" s="2"/>
      <c r="N57" s="2"/>
      <c r="O57" s="2"/>
    </row>
    <row r="58" spans="1:15" x14ac:dyDescent="0.25">
      <c r="A58" s="381"/>
      <c r="B58" s="382"/>
      <c r="C58" s="382"/>
      <c r="D58" s="382"/>
      <c r="E58" s="382"/>
      <c r="F58" s="382"/>
      <c r="G58" s="382"/>
      <c r="H58" s="382"/>
      <c r="I58" s="382"/>
      <c r="J58" s="382"/>
      <c r="K58" s="382"/>
      <c r="L58" s="383"/>
      <c r="M58" s="2"/>
      <c r="N58" s="2"/>
      <c r="O58" s="2"/>
    </row>
    <row r="59" spans="1:15" x14ac:dyDescent="0.25">
      <c r="A59" s="381"/>
      <c r="B59" s="382"/>
      <c r="C59" s="382"/>
      <c r="D59" s="382"/>
      <c r="E59" s="382"/>
      <c r="F59" s="382"/>
      <c r="G59" s="382"/>
      <c r="H59" s="382"/>
      <c r="I59" s="382"/>
      <c r="J59" s="382"/>
      <c r="K59" s="382"/>
      <c r="L59" s="383"/>
      <c r="M59" s="2"/>
      <c r="N59" s="2"/>
      <c r="O59" s="2"/>
    </row>
    <row r="60" spans="1:15" ht="167.25" customHeight="1" thickBot="1" x14ac:dyDescent="0.3">
      <c r="A60" s="384"/>
      <c r="B60" s="385"/>
      <c r="C60" s="385"/>
      <c r="D60" s="385"/>
      <c r="E60" s="385"/>
      <c r="F60" s="385"/>
      <c r="G60" s="385"/>
      <c r="H60" s="385"/>
      <c r="I60" s="385"/>
      <c r="J60" s="385"/>
      <c r="K60" s="385"/>
      <c r="L60" s="386"/>
      <c r="M60" s="2"/>
      <c r="N60" s="2"/>
      <c r="O60" s="2"/>
    </row>
    <row r="61" spans="1:15" ht="15.75" thickBot="1" x14ac:dyDescent="0.3">
      <c r="A61" s="2"/>
      <c r="B61" s="2"/>
      <c r="C61" s="2"/>
      <c r="D61" s="2"/>
      <c r="E61" s="2"/>
      <c r="F61" s="2"/>
      <c r="G61" s="2"/>
      <c r="H61" s="2"/>
      <c r="I61" s="2"/>
      <c r="J61" s="2"/>
      <c r="K61" s="2"/>
      <c r="L61" s="2"/>
      <c r="M61" s="2"/>
      <c r="N61" s="2"/>
      <c r="O61" s="2"/>
    </row>
    <row r="62" spans="1:15" ht="43.5" x14ac:dyDescent="0.25">
      <c r="A62" s="215"/>
      <c r="B62" s="387" t="s">
        <v>95</v>
      </c>
      <c r="C62" s="387"/>
      <c r="D62" s="387"/>
      <c r="E62" s="387"/>
      <c r="F62" s="387"/>
      <c r="G62" s="387"/>
      <c r="H62" s="216" t="s">
        <v>96</v>
      </c>
      <c r="I62" s="218">
        <v>2023</v>
      </c>
      <c r="J62" s="218">
        <v>2024</v>
      </c>
      <c r="K62" s="218">
        <v>2025</v>
      </c>
      <c r="L62" s="218">
        <v>2026</v>
      </c>
      <c r="M62" s="218">
        <v>2028</v>
      </c>
      <c r="N62" s="218">
        <v>2029</v>
      </c>
      <c r="O62" s="220" t="s">
        <v>97</v>
      </c>
    </row>
    <row r="63" spans="1:15" ht="33.75" customHeight="1" x14ac:dyDescent="0.25">
      <c r="A63" s="3" t="s">
        <v>36</v>
      </c>
      <c r="B63" s="373" t="s">
        <v>101</v>
      </c>
      <c r="C63" s="373"/>
      <c r="D63" s="373"/>
      <c r="E63" s="373"/>
      <c r="F63" s="373"/>
      <c r="G63" s="373"/>
      <c r="H63" s="10">
        <v>0</v>
      </c>
      <c r="I63" s="10"/>
      <c r="J63" s="10">
        <v>4</v>
      </c>
      <c r="K63" s="10">
        <v>4</v>
      </c>
      <c r="L63" s="10">
        <v>2</v>
      </c>
      <c r="M63" s="10"/>
      <c r="N63" s="10"/>
      <c r="O63" s="221">
        <v>10</v>
      </c>
    </row>
    <row r="64" spans="1:15" x14ac:dyDescent="0.25">
      <c r="A64" s="3"/>
      <c r="B64" s="376"/>
      <c r="C64" s="376"/>
      <c r="D64" s="376"/>
      <c r="E64" s="376"/>
      <c r="F64" s="376"/>
      <c r="G64" s="376"/>
      <c r="H64" s="18"/>
      <c r="I64" s="18"/>
      <c r="J64" s="18"/>
      <c r="K64" s="18"/>
      <c r="L64" s="18"/>
      <c r="M64" s="18"/>
      <c r="N64" s="18"/>
      <c r="O64" s="19"/>
    </row>
    <row r="65" spans="1:15" ht="15.75" thickBot="1" x14ac:dyDescent="0.3">
      <c r="A65" s="4"/>
      <c r="B65" s="377"/>
      <c r="C65" s="377"/>
      <c r="D65" s="377"/>
      <c r="E65" s="377"/>
      <c r="F65" s="377"/>
      <c r="G65" s="377"/>
      <c r="H65" s="16"/>
      <c r="I65" s="16"/>
      <c r="J65" s="16"/>
      <c r="K65" s="16"/>
      <c r="L65" s="16"/>
      <c r="M65" s="16"/>
      <c r="N65" s="16"/>
      <c r="O65" s="17"/>
    </row>
    <row r="66" spans="1:15" ht="15.75" thickBot="1" x14ac:dyDescent="0.3">
      <c r="A66" s="2"/>
      <c r="B66" s="2"/>
      <c r="C66" s="2"/>
      <c r="D66" s="2"/>
      <c r="E66" s="2"/>
      <c r="F66" s="2"/>
      <c r="G66" s="2"/>
      <c r="H66" s="2"/>
      <c r="I66" s="2"/>
      <c r="J66" s="2"/>
      <c r="K66" s="2"/>
      <c r="L66" s="2"/>
      <c r="M66" s="2"/>
      <c r="N66" s="2"/>
      <c r="O66" s="2"/>
    </row>
    <row r="67" spans="1:15" ht="15.75" thickBot="1" x14ac:dyDescent="0.3">
      <c r="A67" s="342" t="s">
        <v>248</v>
      </c>
      <c r="B67" s="343"/>
      <c r="C67" s="343"/>
      <c r="D67" s="343"/>
      <c r="E67" s="343"/>
      <c r="F67" s="343"/>
      <c r="G67" s="344"/>
      <c r="H67" s="344"/>
      <c r="I67" s="344"/>
      <c r="J67" s="344"/>
      <c r="K67" s="344"/>
      <c r="L67" s="345"/>
    </row>
    <row r="68" spans="1:15" ht="135" customHeight="1" thickBot="1" x14ac:dyDescent="0.3">
      <c r="A68" s="346" t="s">
        <v>250</v>
      </c>
      <c r="B68" s="347"/>
      <c r="C68" s="347"/>
      <c r="D68" s="347"/>
      <c r="E68" s="347"/>
      <c r="F68" s="347"/>
      <c r="G68" s="347"/>
      <c r="H68" s="347"/>
      <c r="I68" s="347"/>
      <c r="J68" s="347"/>
      <c r="K68" s="347"/>
      <c r="L68" s="348"/>
    </row>
  </sheetData>
  <mergeCells count="39">
    <mergeCell ref="A4:L4"/>
    <mergeCell ref="A6:L6"/>
    <mergeCell ref="A7:L15"/>
    <mergeCell ref="B31:G31"/>
    <mergeCell ref="B22:E22"/>
    <mergeCell ref="F22:J22"/>
    <mergeCell ref="F18:J18"/>
    <mergeCell ref="B19:E19"/>
    <mergeCell ref="F19:J19"/>
    <mergeCell ref="B20:E20"/>
    <mergeCell ref="F20:J20"/>
    <mergeCell ref="B17:E17"/>
    <mergeCell ref="F17:J17"/>
    <mergeCell ref="B18:E18"/>
    <mergeCell ref="B21:E21"/>
    <mergeCell ref="F21:J21"/>
    <mergeCell ref="A67:L67"/>
    <mergeCell ref="A68:L68"/>
    <mergeCell ref="B46:G46"/>
    <mergeCell ref="B47:G47"/>
    <mergeCell ref="B48:G48"/>
    <mergeCell ref="B49:G49"/>
    <mergeCell ref="A54:L54"/>
    <mergeCell ref="B64:G64"/>
    <mergeCell ref="B65:G65"/>
    <mergeCell ref="B63:G63"/>
    <mergeCell ref="A55:L60"/>
    <mergeCell ref="B62:G62"/>
    <mergeCell ref="B34:G34"/>
    <mergeCell ref="B45:G45"/>
    <mergeCell ref="A51:L51"/>
    <mergeCell ref="A52:L52"/>
    <mergeCell ref="A24:L24"/>
    <mergeCell ref="A25:L29"/>
    <mergeCell ref="A39:L44"/>
    <mergeCell ref="B33:G33"/>
    <mergeCell ref="B35:G35"/>
    <mergeCell ref="A38:L38"/>
    <mergeCell ref="B32:G3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L198"/>
  <sheetViews>
    <sheetView topLeftCell="A46" zoomScaleNormal="100" zoomScaleSheetLayoutView="90" workbookViewId="0">
      <selection activeCell="H209" sqref="H208:H209"/>
    </sheetView>
  </sheetViews>
  <sheetFormatPr defaultRowHeight="15" x14ac:dyDescent="0.25"/>
  <sheetData>
    <row r="3" spans="1:12" ht="15.75" thickBot="1" x14ac:dyDescent="0.3"/>
    <row r="4" spans="1:12" ht="16.5" thickBot="1" x14ac:dyDescent="0.3">
      <c r="A4" s="304" t="s">
        <v>40</v>
      </c>
      <c r="B4" s="305"/>
      <c r="C4" s="305"/>
      <c r="D4" s="305"/>
      <c r="E4" s="305"/>
      <c r="F4" s="305"/>
      <c r="G4" s="305"/>
      <c r="H4" s="305"/>
      <c r="I4" s="305"/>
      <c r="J4" s="305"/>
      <c r="K4" s="305"/>
      <c r="L4" s="306"/>
    </row>
    <row r="5" spans="1:12" ht="15.75" thickBot="1" x14ac:dyDescent="0.3"/>
    <row r="6" spans="1:12" ht="16.5" thickBot="1" x14ac:dyDescent="0.3">
      <c r="A6" s="307" t="s">
        <v>41</v>
      </c>
      <c r="B6" s="308"/>
      <c r="C6" s="308"/>
      <c r="D6" s="308"/>
      <c r="E6" s="308"/>
      <c r="F6" s="308"/>
      <c r="G6" s="308"/>
      <c r="H6" s="308"/>
      <c r="I6" s="308"/>
      <c r="J6" s="308"/>
      <c r="K6" s="308"/>
      <c r="L6" s="309"/>
    </row>
    <row r="7" spans="1:12" x14ac:dyDescent="0.25">
      <c r="A7" s="318" t="s">
        <v>251</v>
      </c>
      <c r="B7" s="319"/>
      <c r="C7" s="319"/>
      <c r="D7" s="319"/>
      <c r="E7" s="319"/>
      <c r="F7" s="319"/>
      <c r="G7" s="319"/>
      <c r="H7" s="319"/>
      <c r="I7" s="319"/>
      <c r="J7" s="319"/>
      <c r="K7" s="319"/>
      <c r="L7" s="320"/>
    </row>
    <row r="8" spans="1:12" x14ac:dyDescent="0.25">
      <c r="A8" s="321"/>
      <c r="B8" s="322"/>
      <c r="C8" s="322"/>
      <c r="D8" s="322"/>
      <c r="E8" s="322"/>
      <c r="F8" s="322"/>
      <c r="G8" s="322"/>
      <c r="H8" s="322"/>
      <c r="I8" s="322"/>
      <c r="J8" s="322"/>
      <c r="K8" s="322"/>
      <c r="L8" s="323"/>
    </row>
    <row r="9" spans="1:12" x14ac:dyDescent="0.25">
      <c r="A9" s="321"/>
      <c r="B9" s="322"/>
      <c r="C9" s="322"/>
      <c r="D9" s="322"/>
      <c r="E9" s="322"/>
      <c r="F9" s="322"/>
      <c r="G9" s="322"/>
      <c r="H9" s="322"/>
      <c r="I9" s="322"/>
      <c r="J9" s="322"/>
      <c r="K9" s="322"/>
      <c r="L9" s="323"/>
    </row>
    <row r="10" spans="1:12" x14ac:dyDescent="0.25">
      <c r="A10" s="321"/>
      <c r="B10" s="322"/>
      <c r="C10" s="322"/>
      <c r="D10" s="322"/>
      <c r="E10" s="322"/>
      <c r="F10" s="322"/>
      <c r="G10" s="322"/>
      <c r="H10" s="322"/>
      <c r="I10" s="322"/>
      <c r="J10" s="322"/>
      <c r="K10" s="322"/>
      <c r="L10" s="323"/>
    </row>
    <row r="11" spans="1:12" x14ac:dyDescent="0.25">
      <c r="A11" s="321"/>
      <c r="B11" s="322"/>
      <c r="C11" s="322"/>
      <c r="D11" s="322"/>
      <c r="E11" s="322"/>
      <c r="F11" s="322"/>
      <c r="G11" s="322"/>
      <c r="H11" s="322"/>
      <c r="I11" s="322"/>
      <c r="J11" s="322"/>
      <c r="K11" s="322"/>
      <c r="L11" s="323"/>
    </row>
    <row r="12" spans="1:12" x14ac:dyDescent="0.25">
      <c r="A12" s="321"/>
      <c r="B12" s="322"/>
      <c r="C12" s="322"/>
      <c r="D12" s="322"/>
      <c r="E12" s="322"/>
      <c r="F12" s="322"/>
      <c r="G12" s="322"/>
      <c r="H12" s="322"/>
      <c r="I12" s="322"/>
      <c r="J12" s="322"/>
      <c r="K12" s="322"/>
      <c r="L12" s="323"/>
    </row>
    <row r="13" spans="1:12" x14ac:dyDescent="0.25">
      <c r="A13" s="321"/>
      <c r="B13" s="322"/>
      <c r="C13" s="322"/>
      <c r="D13" s="322"/>
      <c r="E13" s="322"/>
      <c r="F13" s="322"/>
      <c r="G13" s="322"/>
      <c r="H13" s="322"/>
      <c r="I13" s="322"/>
      <c r="J13" s="322"/>
      <c r="K13" s="322"/>
      <c r="L13" s="323"/>
    </row>
    <row r="14" spans="1:12" x14ac:dyDescent="0.25">
      <c r="A14" s="321"/>
      <c r="B14" s="322"/>
      <c r="C14" s="322"/>
      <c r="D14" s="322"/>
      <c r="E14" s="322"/>
      <c r="F14" s="322"/>
      <c r="G14" s="322"/>
      <c r="H14" s="322"/>
      <c r="I14" s="322"/>
      <c r="J14" s="322"/>
      <c r="K14" s="322"/>
      <c r="L14" s="323"/>
    </row>
    <row r="15" spans="1:12" x14ac:dyDescent="0.25">
      <c r="A15" s="321"/>
      <c r="B15" s="322"/>
      <c r="C15" s="322"/>
      <c r="D15" s="322"/>
      <c r="E15" s="322"/>
      <c r="F15" s="322"/>
      <c r="G15" s="322"/>
      <c r="H15" s="322"/>
      <c r="I15" s="322"/>
      <c r="J15" s="322"/>
      <c r="K15" s="322"/>
      <c r="L15" s="323"/>
    </row>
    <row r="16" spans="1:12" x14ac:dyDescent="0.25">
      <c r="A16" s="321"/>
      <c r="B16" s="322"/>
      <c r="C16" s="322"/>
      <c r="D16" s="322"/>
      <c r="E16" s="322"/>
      <c r="F16" s="322"/>
      <c r="G16" s="322"/>
      <c r="H16" s="322"/>
      <c r="I16" s="322"/>
      <c r="J16" s="322"/>
      <c r="K16" s="322"/>
      <c r="L16" s="323"/>
    </row>
    <row r="17" spans="1:12" x14ac:dyDescent="0.25">
      <c r="A17" s="321"/>
      <c r="B17" s="322"/>
      <c r="C17" s="322"/>
      <c r="D17" s="322"/>
      <c r="E17" s="322"/>
      <c r="F17" s="322"/>
      <c r="G17" s="322"/>
      <c r="H17" s="322"/>
      <c r="I17" s="322"/>
      <c r="J17" s="322"/>
      <c r="K17" s="322"/>
      <c r="L17" s="323"/>
    </row>
    <row r="18" spans="1:12" x14ac:dyDescent="0.25">
      <c r="A18" s="321"/>
      <c r="B18" s="322"/>
      <c r="C18" s="322"/>
      <c r="D18" s="322"/>
      <c r="E18" s="322"/>
      <c r="F18" s="322"/>
      <c r="G18" s="322"/>
      <c r="H18" s="322"/>
      <c r="I18" s="322"/>
      <c r="J18" s="322"/>
      <c r="K18" s="322"/>
      <c r="L18" s="323"/>
    </row>
    <row r="19" spans="1:12" ht="409.5" customHeight="1" x14ac:dyDescent="0.25">
      <c r="A19" s="321"/>
      <c r="B19" s="322"/>
      <c r="C19" s="322"/>
      <c r="D19" s="322"/>
      <c r="E19" s="322"/>
      <c r="F19" s="322"/>
      <c r="G19" s="322"/>
      <c r="H19" s="322"/>
      <c r="I19" s="322"/>
      <c r="J19" s="322"/>
      <c r="K19" s="322"/>
      <c r="L19" s="323"/>
    </row>
    <row r="20" spans="1:12" x14ac:dyDescent="0.25">
      <c r="A20" s="419"/>
      <c r="B20" s="420"/>
      <c r="C20" s="420"/>
      <c r="D20" s="420"/>
      <c r="E20" s="420"/>
      <c r="F20" s="420"/>
      <c r="G20" s="420"/>
      <c r="H20" s="420"/>
      <c r="I20" s="420"/>
      <c r="J20" s="420"/>
      <c r="K20" s="420"/>
      <c r="L20" s="421"/>
    </row>
    <row r="21" spans="1:12" x14ac:dyDescent="0.25">
      <c r="A21" s="419"/>
      <c r="B21" s="420"/>
      <c r="C21" s="420"/>
      <c r="D21" s="420"/>
      <c r="E21" s="420"/>
      <c r="F21" s="420"/>
      <c r="G21" s="420"/>
      <c r="H21" s="420"/>
      <c r="I21" s="420"/>
      <c r="J21" s="420"/>
      <c r="K21" s="420"/>
      <c r="L21" s="421"/>
    </row>
    <row r="22" spans="1:12" x14ac:dyDescent="0.25">
      <c r="A22" s="249"/>
      <c r="B22" s="250"/>
      <c r="C22" s="250"/>
      <c r="D22" s="250"/>
      <c r="E22" s="250"/>
      <c r="F22" s="250"/>
      <c r="G22" s="250"/>
      <c r="H22" s="250"/>
      <c r="I22" s="250"/>
      <c r="J22" s="250"/>
      <c r="K22" s="250"/>
      <c r="L22" s="251"/>
    </row>
    <row r="23" spans="1:12" x14ac:dyDescent="0.25">
      <c r="A23" s="249"/>
      <c r="B23" s="250"/>
      <c r="C23" s="250"/>
      <c r="D23" s="250"/>
      <c r="E23" s="250"/>
      <c r="F23" s="250"/>
      <c r="G23" s="250"/>
      <c r="H23" s="250"/>
      <c r="I23" s="250"/>
      <c r="J23" s="250"/>
      <c r="K23" s="250"/>
      <c r="L23" s="251"/>
    </row>
    <row r="24" spans="1:12" x14ac:dyDescent="0.25">
      <c r="A24" s="249"/>
      <c r="B24" s="250"/>
      <c r="C24" s="250"/>
      <c r="D24" s="250"/>
      <c r="E24" s="250"/>
      <c r="F24" s="250"/>
      <c r="G24" s="250"/>
      <c r="H24" s="250"/>
      <c r="I24" s="250"/>
      <c r="J24" s="250"/>
      <c r="K24" s="250"/>
      <c r="L24" s="251"/>
    </row>
    <row r="25" spans="1:12" x14ac:dyDescent="0.25">
      <c r="A25" s="249"/>
      <c r="B25" s="250"/>
      <c r="C25" s="250"/>
      <c r="D25" s="250"/>
      <c r="E25" s="250"/>
      <c r="F25" s="250"/>
      <c r="G25" s="250"/>
      <c r="H25" s="250"/>
      <c r="I25" s="250"/>
      <c r="J25" s="250"/>
      <c r="K25" s="250"/>
      <c r="L25" s="251"/>
    </row>
    <row r="26" spans="1:12" x14ac:dyDescent="0.25">
      <c r="A26" s="249"/>
      <c r="B26" s="250"/>
      <c r="C26" s="250"/>
      <c r="D26" s="250"/>
      <c r="E26" s="250"/>
      <c r="F26" s="250"/>
      <c r="G26" s="250"/>
      <c r="H26" s="250"/>
      <c r="I26" s="250"/>
      <c r="J26" s="250"/>
      <c r="K26" s="250"/>
      <c r="L26" s="251"/>
    </row>
    <row r="27" spans="1:12" x14ac:dyDescent="0.25">
      <c r="A27" s="249"/>
      <c r="B27" s="250"/>
      <c r="C27" s="250"/>
      <c r="D27" s="250"/>
      <c r="E27" s="250"/>
      <c r="F27" s="250"/>
      <c r="G27" s="250"/>
      <c r="H27" s="250"/>
      <c r="I27" s="250"/>
      <c r="J27" s="250"/>
      <c r="K27" s="250"/>
      <c r="L27" s="251"/>
    </row>
    <row r="28" spans="1:12" x14ac:dyDescent="0.25">
      <c r="A28" s="249"/>
      <c r="B28" s="250"/>
      <c r="C28" s="250"/>
      <c r="D28" s="250"/>
      <c r="E28" s="250"/>
      <c r="F28" s="250"/>
      <c r="G28" s="250"/>
      <c r="H28" s="250"/>
      <c r="I28" s="250"/>
      <c r="J28" s="250"/>
      <c r="K28" s="250"/>
      <c r="L28" s="251"/>
    </row>
    <row r="29" spans="1:12" x14ac:dyDescent="0.25">
      <c r="A29" s="249"/>
      <c r="B29" s="250"/>
      <c r="C29" s="250"/>
      <c r="D29" s="250"/>
      <c r="E29" s="250"/>
      <c r="F29" s="250"/>
      <c r="G29" s="250"/>
      <c r="H29" s="250"/>
      <c r="I29" s="250"/>
      <c r="J29" s="250"/>
      <c r="K29" s="250"/>
      <c r="L29" s="251"/>
    </row>
    <row r="30" spans="1:12" x14ac:dyDescent="0.25">
      <c r="A30" s="249"/>
      <c r="B30" s="250"/>
      <c r="C30" s="250"/>
      <c r="D30" s="250"/>
      <c r="E30" s="250"/>
      <c r="F30" s="250"/>
      <c r="G30" s="250"/>
      <c r="H30" s="250"/>
      <c r="I30" s="250"/>
      <c r="J30" s="250"/>
      <c r="K30" s="250"/>
      <c r="L30" s="251"/>
    </row>
    <row r="31" spans="1:12" x14ac:dyDescent="0.25">
      <c r="A31" s="249"/>
      <c r="B31" s="250"/>
      <c r="C31" s="250"/>
      <c r="D31" s="250"/>
      <c r="E31" s="250"/>
      <c r="F31" s="250"/>
      <c r="G31" s="250"/>
      <c r="H31" s="250"/>
      <c r="I31" s="250"/>
      <c r="J31" s="250"/>
      <c r="K31" s="250"/>
      <c r="L31" s="251"/>
    </row>
    <row r="32" spans="1:12" x14ac:dyDescent="0.25">
      <c r="A32" s="249"/>
      <c r="B32" s="250"/>
      <c r="C32" s="250"/>
      <c r="D32" s="250"/>
      <c r="E32" s="250"/>
      <c r="F32" s="250"/>
      <c r="G32" s="250"/>
      <c r="H32" s="250"/>
      <c r="I32" s="250"/>
      <c r="J32" s="250"/>
      <c r="K32" s="250"/>
      <c r="L32" s="251"/>
    </row>
    <row r="33" spans="1:12" x14ac:dyDescent="0.25">
      <c r="A33" s="249"/>
      <c r="B33" s="250"/>
      <c r="C33" s="250"/>
      <c r="D33" s="250"/>
      <c r="E33" s="250"/>
      <c r="F33" s="250"/>
      <c r="G33" s="250"/>
      <c r="H33" s="250"/>
      <c r="I33" s="250"/>
      <c r="J33" s="250"/>
      <c r="K33" s="250"/>
      <c r="L33" s="251"/>
    </row>
    <row r="34" spans="1:12" x14ac:dyDescent="0.25">
      <c r="A34" s="249"/>
      <c r="B34" s="250"/>
      <c r="C34" s="250"/>
      <c r="D34" s="250"/>
      <c r="E34" s="250"/>
      <c r="F34" s="250"/>
      <c r="G34" s="250"/>
      <c r="H34" s="250"/>
      <c r="I34" s="250"/>
      <c r="J34" s="250"/>
      <c r="K34" s="250"/>
      <c r="L34" s="251"/>
    </row>
    <row r="35" spans="1:12" x14ac:dyDescent="0.25">
      <c r="A35" s="249"/>
      <c r="B35" s="250"/>
      <c r="C35" s="250"/>
      <c r="D35" s="250"/>
      <c r="E35" s="250"/>
      <c r="F35" s="250"/>
      <c r="G35" s="250"/>
      <c r="H35" s="250"/>
      <c r="I35" s="250"/>
      <c r="J35" s="250"/>
      <c r="K35" s="250"/>
      <c r="L35" s="251"/>
    </row>
    <row r="36" spans="1:12" x14ac:dyDescent="0.25">
      <c r="A36" s="249"/>
      <c r="B36" s="250"/>
      <c r="C36" s="250"/>
      <c r="D36" s="250"/>
      <c r="E36" s="250"/>
      <c r="F36" s="250"/>
      <c r="G36" s="250"/>
      <c r="H36" s="250"/>
      <c r="I36" s="250"/>
      <c r="J36" s="250"/>
      <c r="K36" s="250"/>
      <c r="L36" s="251"/>
    </row>
    <row r="37" spans="1:12" x14ac:dyDescent="0.25">
      <c r="A37" s="249"/>
      <c r="B37" s="250"/>
      <c r="C37" s="250"/>
      <c r="D37" s="250"/>
      <c r="E37" s="250"/>
      <c r="F37" s="250"/>
      <c r="G37" s="250"/>
      <c r="H37" s="250"/>
      <c r="I37" s="250"/>
      <c r="J37" s="250"/>
      <c r="K37" s="250"/>
      <c r="L37" s="251"/>
    </row>
    <row r="38" spans="1:12" x14ac:dyDescent="0.25">
      <c r="A38" s="249"/>
      <c r="B38" s="250"/>
      <c r="C38" s="250"/>
      <c r="D38" s="250"/>
      <c r="E38" s="250"/>
      <c r="F38" s="250"/>
      <c r="G38" s="250"/>
      <c r="H38" s="250"/>
      <c r="I38" s="250"/>
      <c r="J38" s="250"/>
      <c r="K38" s="250"/>
      <c r="L38" s="251"/>
    </row>
    <row r="39" spans="1:12" x14ac:dyDescent="0.25">
      <c r="A39" s="249"/>
      <c r="B39" s="250"/>
      <c r="C39" s="250"/>
      <c r="D39" s="250"/>
      <c r="E39" s="250"/>
      <c r="F39" s="250"/>
      <c r="G39" s="250"/>
      <c r="H39" s="250"/>
      <c r="I39" s="250"/>
      <c r="J39" s="250"/>
      <c r="K39" s="250"/>
      <c r="L39" s="251"/>
    </row>
    <row r="40" spans="1:12" x14ac:dyDescent="0.25">
      <c r="A40" s="249"/>
      <c r="B40" s="250"/>
      <c r="C40" s="250"/>
      <c r="D40" s="250"/>
      <c r="E40" s="250"/>
      <c r="F40" s="250"/>
      <c r="G40" s="250"/>
      <c r="H40" s="250"/>
      <c r="I40" s="250"/>
      <c r="J40" s="250"/>
      <c r="K40" s="250"/>
      <c r="L40" s="251"/>
    </row>
    <row r="41" spans="1:12" x14ac:dyDescent="0.25">
      <c r="A41" s="249"/>
      <c r="B41" s="250"/>
      <c r="C41" s="250"/>
      <c r="D41" s="250"/>
      <c r="E41" s="250"/>
      <c r="F41" s="250"/>
      <c r="G41" s="250"/>
      <c r="H41" s="250"/>
      <c r="I41" s="250"/>
      <c r="J41" s="250"/>
      <c r="K41" s="250"/>
      <c r="L41" s="251"/>
    </row>
    <row r="42" spans="1:12" x14ac:dyDescent="0.25">
      <c r="A42" s="249"/>
      <c r="B42" s="250"/>
      <c r="C42" s="250"/>
      <c r="D42" s="250"/>
      <c r="E42" s="250"/>
      <c r="F42" s="250"/>
      <c r="G42" s="250"/>
      <c r="H42" s="250"/>
      <c r="I42" s="250"/>
      <c r="J42" s="250"/>
      <c r="K42" s="250"/>
      <c r="L42" s="251"/>
    </row>
    <row r="43" spans="1:12" x14ac:dyDescent="0.25">
      <c r="A43" s="249"/>
      <c r="B43" s="250"/>
      <c r="C43" s="250"/>
      <c r="D43" s="250"/>
      <c r="E43" s="250"/>
      <c r="F43" s="250"/>
      <c r="G43" s="250"/>
      <c r="H43" s="250"/>
      <c r="I43" s="250"/>
      <c r="J43" s="250"/>
      <c r="K43" s="250"/>
      <c r="L43" s="251"/>
    </row>
    <row r="44" spans="1:12" x14ac:dyDescent="0.25">
      <c r="A44" s="249"/>
      <c r="B44" s="250"/>
      <c r="C44" s="250"/>
      <c r="D44" s="250"/>
      <c r="E44" s="250"/>
      <c r="F44" s="250"/>
      <c r="G44" s="250"/>
      <c r="H44" s="250"/>
      <c r="I44" s="250"/>
      <c r="J44" s="250"/>
      <c r="K44" s="250"/>
      <c r="L44" s="251"/>
    </row>
    <row r="45" spans="1:12" x14ac:dyDescent="0.25">
      <c r="A45" s="249"/>
      <c r="B45" s="250"/>
      <c r="C45" s="250"/>
      <c r="D45" s="250"/>
      <c r="E45" s="250"/>
      <c r="F45" s="250"/>
      <c r="G45" s="250"/>
      <c r="H45" s="250"/>
      <c r="I45" s="250"/>
      <c r="J45" s="250"/>
      <c r="K45" s="250"/>
      <c r="L45" s="251"/>
    </row>
    <row r="46" spans="1:12" x14ac:dyDescent="0.25">
      <c r="A46" s="249"/>
      <c r="B46" s="250"/>
      <c r="C46" s="250"/>
      <c r="D46" s="250"/>
      <c r="E46" s="250"/>
      <c r="F46" s="250"/>
      <c r="G46" s="250"/>
      <c r="H46" s="250"/>
      <c r="I46" s="250"/>
      <c r="J46" s="250"/>
      <c r="K46" s="250"/>
      <c r="L46" s="251"/>
    </row>
    <row r="47" spans="1:12" x14ac:dyDescent="0.25">
      <c r="A47" s="249"/>
      <c r="B47" s="250"/>
      <c r="C47" s="250"/>
      <c r="D47" s="250"/>
      <c r="E47" s="250"/>
      <c r="F47" s="250"/>
      <c r="G47" s="250"/>
      <c r="H47" s="250"/>
      <c r="I47" s="250"/>
      <c r="J47" s="250"/>
      <c r="K47" s="250"/>
      <c r="L47" s="251"/>
    </row>
    <row r="48" spans="1:12" x14ac:dyDescent="0.25">
      <c r="A48" s="249"/>
      <c r="B48" s="250"/>
      <c r="C48" s="250"/>
      <c r="D48" s="250"/>
      <c r="E48" s="250"/>
      <c r="F48" s="250"/>
      <c r="G48" s="250"/>
      <c r="H48" s="250"/>
      <c r="I48" s="250"/>
      <c r="J48" s="250"/>
      <c r="K48" s="250"/>
      <c r="L48" s="251"/>
    </row>
    <row r="49" spans="1:12" x14ac:dyDescent="0.25">
      <c r="A49" s="249"/>
      <c r="B49" s="250"/>
      <c r="C49" s="250"/>
      <c r="D49" s="250"/>
      <c r="E49" s="250"/>
      <c r="F49" s="250"/>
      <c r="G49" s="250"/>
      <c r="H49" s="250"/>
      <c r="I49" s="250"/>
      <c r="J49" s="250"/>
      <c r="K49" s="250"/>
      <c r="L49" s="251"/>
    </row>
    <row r="50" spans="1:12" x14ac:dyDescent="0.25">
      <c r="A50" s="249"/>
      <c r="B50" s="250"/>
      <c r="C50" s="250"/>
      <c r="D50" s="250"/>
      <c r="E50" s="250"/>
      <c r="F50" s="250"/>
      <c r="G50" s="250"/>
      <c r="H50" s="250"/>
      <c r="I50" s="250"/>
      <c r="J50" s="250"/>
      <c r="K50" s="250"/>
      <c r="L50" s="251"/>
    </row>
    <row r="51" spans="1:12" x14ac:dyDescent="0.25">
      <c r="A51" s="249"/>
      <c r="B51" s="250"/>
      <c r="C51" s="250"/>
      <c r="D51" s="250"/>
      <c r="E51" s="250"/>
      <c r="F51" s="250"/>
      <c r="G51" s="250"/>
      <c r="H51" s="250"/>
      <c r="I51" s="250"/>
      <c r="J51" s="250"/>
      <c r="K51" s="250"/>
      <c r="L51" s="251"/>
    </row>
    <row r="52" spans="1:12" x14ac:dyDescent="0.25">
      <c r="A52" s="249"/>
      <c r="B52" s="250"/>
      <c r="C52" s="250"/>
      <c r="D52" s="250"/>
      <c r="E52" s="250"/>
      <c r="F52" s="250"/>
      <c r="G52" s="250"/>
      <c r="H52" s="250"/>
      <c r="I52" s="250"/>
      <c r="J52" s="250"/>
      <c r="K52" s="250"/>
      <c r="L52" s="251"/>
    </row>
    <row r="53" spans="1:12" x14ac:dyDescent="0.25">
      <c r="A53" s="249"/>
      <c r="B53" s="250"/>
      <c r="C53" s="250"/>
      <c r="D53" s="250"/>
      <c r="E53" s="250"/>
      <c r="F53" s="250"/>
      <c r="G53" s="250"/>
      <c r="H53" s="250"/>
      <c r="I53" s="250"/>
      <c r="J53" s="250"/>
      <c r="K53" s="250"/>
      <c r="L53" s="251"/>
    </row>
    <row r="54" spans="1:12" x14ac:dyDescent="0.25">
      <c r="A54" s="249"/>
      <c r="B54" s="250"/>
      <c r="C54" s="250"/>
      <c r="D54" s="250"/>
      <c r="E54" s="250"/>
      <c r="F54" s="250"/>
      <c r="G54" s="250"/>
      <c r="H54" s="250"/>
      <c r="I54" s="250"/>
      <c r="J54" s="250"/>
      <c r="K54" s="250"/>
      <c r="L54" s="251"/>
    </row>
    <row r="55" spans="1:12" x14ac:dyDescent="0.25">
      <c r="A55" s="249"/>
      <c r="B55" s="250"/>
      <c r="C55" s="250"/>
      <c r="D55" s="250"/>
      <c r="E55" s="250"/>
      <c r="F55" s="250"/>
      <c r="G55" s="250"/>
      <c r="H55" s="250"/>
      <c r="I55" s="250"/>
      <c r="J55" s="250"/>
      <c r="K55" s="250"/>
      <c r="L55" s="251"/>
    </row>
    <row r="56" spans="1:12" x14ac:dyDescent="0.25">
      <c r="A56" s="249"/>
      <c r="B56" s="250"/>
      <c r="C56" s="250"/>
      <c r="D56" s="250"/>
      <c r="E56" s="250"/>
      <c r="F56" s="250"/>
      <c r="G56" s="250"/>
      <c r="H56" s="250"/>
      <c r="I56" s="250"/>
      <c r="J56" s="250"/>
      <c r="K56" s="250"/>
      <c r="L56" s="251"/>
    </row>
    <row r="57" spans="1:12" x14ac:dyDescent="0.25">
      <c r="A57" s="249"/>
      <c r="B57" s="250"/>
      <c r="C57" s="250"/>
      <c r="D57" s="250"/>
      <c r="E57" s="250"/>
      <c r="F57" s="250"/>
      <c r="G57" s="250"/>
      <c r="H57" s="250"/>
      <c r="I57" s="250"/>
      <c r="J57" s="250"/>
      <c r="K57" s="250"/>
      <c r="L57" s="251"/>
    </row>
    <row r="58" spans="1:12" x14ac:dyDescent="0.25">
      <c r="A58" s="249"/>
      <c r="B58" s="250"/>
      <c r="C58" s="250"/>
      <c r="D58" s="250"/>
      <c r="E58" s="250"/>
      <c r="F58" s="250"/>
      <c r="G58" s="250"/>
      <c r="H58" s="250"/>
      <c r="I58" s="250"/>
      <c r="J58" s="250"/>
      <c r="K58" s="250"/>
      <c r="L58" s="251"/>
    </row>
    <row r="59" spans="1:12" x14ac:dyDescent="0.25">
      <c r="A59" s="249"/>
      <c r="B59" s="250"/>
      <c r="C59" s="250"/>
      <c r="D59" s="250"/>
      <c r="E59" s="250"/>
      <c r="F59" s="250"/>
      <c r="G59" s="250"/>
      <c r="H59" s="250"/>
      <c r="I59" s="250"/>
      <c r="J59" s="250"/>
      <c r="K59" s="250"/>
      <c r="L59" s="251"/>
    </row>
    <row r="60" spans="1:12" x14ac:dyDescent="0.25">
      <c r="A60" s="249"/>
      <c r="B60" s="250"/>
      <c r="C60" s="250"/>
      <c r="D60" s="250"/>
      <c r="E60" s="250"/>
      <c r="F60" s="250"/>
      <c r="G60" s="250"/>
      <c r="H60" s="250"/>
      <c r="I60" s="250"/>
      <c r="J60" s="250"/>
      <c r="K60" s="250"/>
      <c r="L60" s="251"/>
    </row>
    <row r="61" spans="1:12" x14ac:dyDescent="0.25">
      <c r="A61" s="249"/>
      <c r="B61" s="250"/>
      <c r="C61" s="250"/>
      <c r="D61" s="250"/>
      <c r="E61" s="250"/>
      <c r="F61" s="250"/>
      <c r="G61" s="250"/>
      <c r="H61" s="250"/>
      <c r="I61" s="250"/>
      <c r="J61" s="250"/>
      <c r="K61" s="250"/>
      <c r="L61" s="251"/>
    </row>
    <row r="62" spans="1:12" x14ac:dyDescent="0.25">
      <c r="A62" s="249"/>
      <c r="B62" s="250"/>
      <c r="C62" s="250"/>
      <c r="D62" s="250"/>
      <c r="E62" s="250"/>
      <c r="F62" s="250"/>
      <c r="G62" s="250"/>
      <c r="H62" s="250"/>
      <c r="I62" s="250"/>
      <c r="J62" s="250"/>
      <c r="K62" s="250"/>
      <c r="L62" s="251"/>
    </row>
    <row r="63" spans="1:12" ht="30" customHeight="1" x14ac:dyDescent="0.25">
      <c r="A63" s="249"/>
      <c r="B63" s="250"/>
      <c r="C63" s="250"/>
      <c r="D63" s="250"/>
      <c r="E63" s="250"/>
      <c r="F63" s="250"/>
      <c r="G63" s="250"/>
      <c r="H63" s="250"/>
      <c r="I63" s="250"/>
      <c r="J63" s="250"/>
      <c r="K63" s="250"/>
      <c r="L63" s="251"/>
    </row>
    <row r="64" spans="1:12" ht="7.5" customHeight="1" x14ac:dyDescent="0.25">
      <c r="A64" s="249"/>
      <c r="B64" s="250"/>
      <c r="C64" s="250"/>
      <c r="D64" s="250"/>
      <c r="E64" s="250"/>
      <c r="F64" s="250"/>
      <c r="G64" s="250"/>
      <c r="H64" s="250"/>
      <c r="I64" s="250"/>
      <c r="J64" s="250"/>
      <c r="K64" s="250"/>
      <c r="L64" s="251"/>
    </row>
    <row r="65" spans="1:12" hidden="1" x14ac:dyDescent="0.25">
      <c r="A65" s="249"/>
      <c r="B65" s="250"/>
      <c r="C65" s="250"/>
      <c r="D65" s="250"/>
      <c r="E65" s="250"/>
      <c r="F65" s="250"/>
      <c r="G65" s="250"/>
      <c r="H65" s="250"/>
      <c r="I65" s="250"/>
      <c r="J65" s="250"/>
      <c r="K65" s="250"/>
      <c r="L65" s="251"/>
    </row>
    <row r="66" spans="1:12" hidden="1" x14ac:dyDescent="0.25">
      <c r="A66" s="249"/>
      <c r="B66" s="250"/>
      <c r="C66" s="250"/>
      <c r="D66" s="250"/>
      <c r="E66" s="250"/>
      <c r="F66" s="250"/>
      <c r="G66" s="250"/>
      <c r="H66" s="250"/>
      <c r="I66" s="250"/>
      <c r="J66" s="250"/>
      <c r="K66" s="250"/>
      <c r="L66" s="251"/>
    </row>
    <row r="67" spans="1:12" hidden="1" x14ac:dyDescent="0.25">
      <c r="A67" s="249"/>
      <c r="B67" s="250"/>
      <c r="C67" s="250"/>
      <c r="D67" s="250"/>
      <c r="E67" s="250"/>
      <c r="F67" s="250"/>
      <c r="G67" s="250"/>
      <c r="H67" s="250"/>
      <c r="I67" s="250"/>
      <c r="J67" s="250"/>
      <c r="K67" s="250"/>
      <c r="L67" s="251"/>
    </row>
    <row r="68" spans="1:12" hidden="1" x14ac:dyDescent="0.25">
      <c r="A68" s="249"/>
      <c r="B68" s="250"/>
      <c r="C68" s="250"/>
      <c r="D68" s="250"/>
      <c r="E68" s="250"/>
      <c r="F68" s="250"/>
      <c r="G68" s="250"/>
      <c r="H68" s="250"/>
      <c r="I68" s="250"/>
      <c r="J68" s="250"/>
      <c r="K68" s="250"/>
      <c r="L68" s="251"/>
    </row>
    <row r="69" spans="1:12" hidden="1" x14ac:dyDescent="0.25">
      <c r="A69" s="249"/>
      <c r="B69" s="250"/>
      <c r="C69" s="250"/>
      <c r="D69" s="250"/>
      <c r="E69" s="250"/>
      <c r="F69" s="250"/>
      <c r="G69" s="250"/>
      <c r="H69" s="250"/>
      <c r="I69" s="250"/>
      <c r="J69" s="250"/>
      <c r="K69" s="250"/>
      <c r="L69" s="251"/>
    </row>
    <row r="70" spans="1:12" hidden="1" x14ac:dyDescent="0.25">
      <c r="A70" s="249"/>
      <c r="B70" s="250"/>
      <c r="C70" s="250"/>
      <c r="D70" s="250"/>
      <c r="E70" s="250"/>
      <c r="F70" s="250"/>
      <c r="G70" s="250"/>
      <c r="H70" s="250"/>
      <c r="I70" s="250"/>
      <c r="J70" s="250"/>
      <c r="K70" s="250"/>
      <c r="L70" s="251"/>
    </row>
    <row r="71" spans="1:12" hidden="1" x14ac:dyDescent="0.25">
      <c r="A71" s="249"/>
      <c r="B71" s="250"/>
      <c r="C71" s="250"/>
      <c r="D71" s="250"/>
      <c r="E71" s="250"/>
      <c r="F71" s="250"/>
      <c r="G71" s="250"/>
      <c r="H71" s="250"/>
      <c r="I71" s="250"/>
      <c r="J71" s="250"/>
      <c r="K71" s="250"/>
      <c r="L71" s="251"/>
    </row>
    <row r="72" spans="1:12" hidden="1" x14ac:dyDescent="0.25">
      <c r="A72" s="249"/>
      <c r="B72" s="250"/>
      <c r="C72" s="250"/>
      <c r="D72" s="250"/>
      <c r="E72" s="250"/>
      <c r="F72" s="250"/>
      <c r="G72" s="250"/>
      <c r="H72" s="250"/>
      <c r="I72" s="250"/>
      <c r="J72" s="250"/>
      <c r="K72" s="250"/>
      <c r="L72" s="251"/>
    </row>
    <row r="73" spans="1:12" hidden="1" x14ac:dyDescent="0.25">
      <c r="A73" s="249"/>
      <c r="B73" s="250"/>
      <c r="C73" s="250"/>
      <c r="D73" s="250"/>
      <c r="E73" s="250"/>
      <c r="F73" s="250"/>
      <c r="G73" s="250"/>
      <c r="H73" s="250"/>
      <c r="I73" s="250"/>
      <c r="J73" s="250"/>
      <c r="K73" s="250"/>
      <c r="L73" s="251"/>
    </row>
    <row r="74" spans="1:12" hidden="1" x14ac:dyDescent="0.25">
      <c r="A74" s="249"/>
      <c r="B74" s="250"/>
      <c r="C74" s="250"/>
      <c r="D74" s="250"/>
      <c r="E74" s="250"/>
      <c r="F74" s="250"/>
      <c r="G74" s="250"/>
      <c r="H74" s="250"/>
      <c r="I74" s="250"/>
      <c r="J74" s="250"/>
      <c r="K74" s="250"/>
      <c r="L74" s="251"/>
    </row>
    <row r="75" spans="1:12" hidden="1" x14ac:dyDescent="0.25">
      <c r="A75" s="249"/>
      <c r="B75" s="250"/>
      <c r="C75" s="250"/>
      <c r="D75" s="250"/>
      <c r="E75" s="250"/>
      <c r="F75" s="250"/>
      <c r="G75" s="250"/>
      <c r="H75" s="250"/>
      <c r="I75" s="250"/>
      <c r="J75" s="250"/>
      <c r="K75" s="250"/>
      <c r="L75" s="251"/>
    </row>
    <row r="76" spans="1:12" ht="7.5" hidden="1" customHeight="1" x14ac:dyDescent="0.25">
      <c r="A76" s="249"/>
      <c r="B76" s="250"/>
      <c r="C76" s="250"/>
      <c r="D76" s="250"/>
      <c r="E76" s="250"/>
      <c r="F76" s="250"/>
      <c r="G76" s="250"/>
      <c r="H76" s="250"/>
      <c r="I76" s="250"/>
      <c r="J76" s="250"/>
      <c r="K76" s="250"/>
      <c r="L76" s="251"/>
    </row>
    <row r="77" spans="1:12" hidden="1" x14ac:dyDescent="0.25">
      <c r="A77" s="249"/>
      <c r="B77" s="250"/>
      <c r="C77" s="250"/>
      <c r="D77" s="250"/>
      <c r="E77" s="250"/>
      <c r="F77" s="250"/>
      <c r="G77" s="250"/>
      <c r="H77" s="250"/>
      <c r="I77" s="250"/>
      <c r="J77" s="250"/>
      <c r="K77" s="250"/>
      <c r="L77" s="251"/>
    </row>
    <row r="78" spans="1:12" hidden="1" x14ac:dyDescent="0.25">
      <c r="A78" s="249"/>
      <c r="B78" s="250"/>
      <c r="C78" s="250"/>
      <c r="D78" s="250"/>
      <c r="E78" s="250"/>
      <c r="F78" s="250"/>
      <c r="G78" s="250"/>
      <c r="H78" s="250"/>
      <c r="I78" s="250"/>
      <c r="J78" s="250"/>
      <c r="K78" s="250"/>
      <c r="L78" s="251"/>
    </row>
    <row r="79" spans="1:12" hidden="1" x14ac:dyDescent="0.25">
      <c r="A79" s="249"/>
      <c r="B79" s="250"/>
      <c r="C79" s="250"/>
      <c r="D79" s="250"/>
      <c r="E79" s="250"/>
      <c r="F79" s="250"/>
      <c r="G79" s="250"/>
      <c r="H79" s="250"/>
      <c r="I79" s="250"/>
      <c r="J79" s="250"/>
      <c r="K79" s="250"/>
      <c r="L79" s="251"/>
    </row>
    <row r="80" spans="1:12" hidden="1" x14ac:dyDescent="0.25">
      <c r="A80" s="249"/>
      <c r="B80" s="250"/>
      <c r="C80" s="250"/>
      <c r="D80" s="250"/>
      <c r="E80" s="250"/>
      <c r="F80" s="250"/>
      <c r="G80" s="250"/>
      <c r="H80" s="250"/>
      <c r="I80" s="250"/>
      <c r="J80" s="250"/>
      <c r="K80" s="250"/>
      <c r="L80" s="251"/>
    </row>
    <row r="81" spans="1:12" hidden="1" x14ac:dyDescent="0.25">
      <c r="A81" s="249"/>
      <c r="B81" s="250"/>
      <c r="C81" s="250"/>
      <c r="D81" s="250"/>
      <c r="E81" s="250"/>
      <c r="F81" s="250"/>
      <c r="G81" s="250"/>
      <c r="H81" s="250"/>
      <c r="I81" s="250"/>
      <c r="J81" s="250"/>
      <c r="K81" s="250"/>
      <c r="L81" s="251"/>
    </row>
    <row r="82" spans="1:12" hidden="1" x14ac:dyDescent="0.25">
      <c r="A82" s="249"/>
      <c r="B82" s="250"/>
      <c r="C82" s="250"/>
      <c r="D82" s="250"/>
      <c r="E82" s="250"/>
      <c r="F82" s="250"/>
      <c r="G82" s="250"/>
      <c r="H82" s="250"/>
      <c r="I82" s="250"/>
      <c r="J82" s="250"/>
      <c r="K82" s="250"/>
      <c r="L82" s="251"/>
    </row>
    <row r="83" spans="1:12" hidden="1" x14ac:dyDescent="0.25">
      <c r="A83" s="249"/>
      <c r="B83" s="250"/>
      <c r="C83" s="250"/>
      <c r="D83" s="250"/>
      <c r="E83" s="250"/>
      <c r="F83" s="250"/>
      <c r="G83" s="250"/>
      <c r="H83" s="250"/>
      <c r="I83" s="250"/>
      <c r="J83" s="250"/>
      <c r="K83" s="250"/>
      <c r="L83" s="251"/>
    </row>
    <row r="84" spans="1:12" hidden="1" x14ac:dyDescent="0.25">
      <c r="A84" s="249"/>
      <c r="B84" s="250"/>
      <c r="C84" s="250"/>
      <c r="D84" s="250"/>
      <c r="E84" s="250"/>
      <c r="F84" s="250"/>
      <c r="G84" s="250"/>
      <c r="H84" s="250"/>
      <c r="I84" s="250"/>
      <c r="J84" s="250"/>
      <c r="K84" s="250"/>
      <c r="L84" s="251"/>
    </row>
    <row r="85" spans="1:12" hidden="1" x14ac:dyDescent="0.25">
      <c r="A85" s="249"/>
      <c r="B85" s="250"/>
      <c r="C85" s="250"/>
      <c r="D85" s="250"/>
      <c r="E85" s="250"/>
      <c r="F85" s="250"/>
      <c r="G85" s="250"/>
      <c r="H85" s="250"/>
      <c r="I85" s="250"/>
      <c r="J85" s="250"/>
      <c r="K85" s="250"/>
      <c r="L85" s="251"/>
    </row>
    <row r="86" spans="1:12" hidden="1" x14ac:dyDescent="0.25">
      <c r="A86" s="249"/>
      <c r="B86" s="250"/>
      <c r="C86" s="250"/>
      <c r="D86" s="250"/>
      <c r="E86" s="250"/>
      <c r="F86" s="250"/>
      <c r="G86" s="250"/>
      <c r="H86" s="250"/>
      <c r="I86" s="250"/>
      <c r="J86" s="250"/>
      <c r="K86" s="250"/>
      <c r="L86" s="251"/>
    </row>
    <row r="87" spans="1:12" hidden="1" x14ac:dyDescent="0.25">
      <c r="A87" s="249"/>
      <c r="B87" s="250"/>
      <c r="C87" s="250"/>
      <c r="D87" s="250"/>
      <c r="E87" s="250"/>
      <c r="F87" s="250"/>
      <c r="G87" s="250"/>
      <c r="H87" s="250"/>
      <c r="I87" s="250"/>
      <c r="J87" s="250"/>
      <c r="K87" s="250"/>
      <c r="L87" s="251"/>
    </row>
    <row r="88" spans="1:12" hidden="1" x14ac:dyDescent="0.25">
      <c r="A88" s="249"/>
      <c r="B88" s="250"/>
      <c r="C88" s="250"/>
      <c r="D88" s="250"/>
      <c r="E88" s="250"/>
      <c r="F88" s="250"/>
      <c r="G88" s="250"/>
      <c r="H88" s="250"/>
      <c r="I88" s="250"/>
      <c r="J88" s="250"/>
      <c r="K88" s="250"/>
      <c r="L88" s="251"/>
    </row>
    <row r="89" spans="1:12" hidden="1" x14ac:dyDescent="0.25">
      <c r="A89" s="249"/>
      <c r="B89" s="250"/>
      <c r="C89" s="250"/>
      <c r="D89" s="250"/>
      <c r="E89" s="250"/>
      <c r="F89" s="250"/>
      <c r="G89" s="250"/>
      <c r="H89" s="250"/>
      <c r="I89" s="250"/>
      <c r="J89" s="250"/>
      <c r="K89" s="250"/>
      <c r="L89" s="251"/>
    </row>
    <row r="90" spans="1:12" ht="2.25" hidden="1" customHeight="1" x14ac:dyDescent="0.25">
      <c r="A90" s="249"/>
      <c r="B90" s="250"/>
      <c r="C90" s="250"/>
      <c r="D90" s="250"/>
      <c r="E90" s="250"/>
      <c r="F90" s="250"/>
      <c r="G90" s="250"/>
      <c r="H90" s="250"/>
      <c r="I90" s="250"/>
      <c r="J90" s="250"/>
      <c r="K90" s="250"/>
      <c r="L90" s="251"/>
    </row>
    <row r="91" spans="1:12" hidden="1" x14ac:dyDescent="0.25">
      <c r="A91" s="249"/>
      <c r="B91" s="250"/>
      <c r="C91" s="250"/>
      <c r="D91" s="250"/>
      <c r="E91" s="250"/>
      <c r="F91" s="250"/>
      <c r="G91" s="250"/>
      <c r="H91" s="250"/>
      <c r="I91" s="250"/>
      <c r="J91" s="250"/>
      <c r="K91" s="250"/>
      <c r="L91" s="251"/>
    </row>
    <row r="92" spans="1:12" hidden="1" x14ac:dyDescent="0.25">
      <c r="A92" s="249"/>
      <c r="B92" s="250"/>
      <c r="C92" s="250"/>
      <c r="D92" s="250"/>
      <c r="E92" s="250"/>
      <c r="F92" s="250"/>
      <c r="G92" s="250"/>
      <c r="H92" s="250"/>
      <c r="I92" s="250"/>
      <c r="J92" s="250"/>
      <c r="K92" s="250"/>
      <c r="L92" s="251"/>
    </row>
    <row r="93" spans="1:12" hidden="1" x14ac:dyDescent="0.25">
      <c r="A93" s="249"/>
      <c r="B93" s="250"/>
      <c r="C93" s="250"/>
      <c r="D93" s="250"/>
      <c r="E93" s="250"/>
      <c r="F93" s="250"/>
      <c r="G93" s="250"/>
      <c r="H93" s="250"/>
      <c r="I93" s="250"/>
      <c r="J93" s="250"/>
      <c r="K93" s="250"/>
      <c r="L93" s="251"/>
    </row>
    <row r="94" spans="1:12" hidden="1" x14ac:dyDescent="0.25">
      <c r="A94" s="249"/>
      <c r="B94" s="250"/>
      <c r="C94" s="250"/>
      <c r="D94" s="250"/>
      <c r="E94" s="250"/>
      <c r="F94" s="250"/>
      <c r="G94" s="250"/>
      <c r="H94" s="250"/>
      <c r="I94" s="250"/>
      <c r="J94" s="250"/>
      <c r="K94" s="250"/>
      <c r="L94" s="251"/>
    </row>
    <row r="95" spans="1:12" hidden="1" x14ac:dyDescent="0.25">
      <c r="A95" s="249"/>
      <c r="B95" s="250"/>
      <c r="C95" s="250"/>
      <c r="D95" s="250"/>
      <c r="E95" s="250"/>
      <c r="F95" s="250"/>
      <c r="G95" s="250"/>
      <c r="H95" s="250"/>
      <c r="I95" s="250"/>
      <c r="J95" s="250"/>
      <c r="K95" s="250"/>
      <c r="L95" s="251"/>
    </row>
    <row r="96" spans="1:12" hidden="1" x14ac:dyDescent="0.25">
      <c r="A96" s="249"/>
      <c r="B96" s="250"/>
      <c r="C96" s="250"/>
      <c r="D96" s="250"/>
      <c r="E96" s="250"/>
      <c r="F96" s="250"/>
      <c r="G96" s="250"/>
      <c r="H96" s="250"/>
      <c r="I96" s="250"/>
      <c r="J96" s="250"/>
      <c r="K96" s="250"/>
      <c r="L96" s="251"/>
    </row>
    <row r="97" spans="1:12" hidden="1" x14ac:dyDescent="0.25">
      <c r="A97" s="249"/>
      <c r="B97" s="250"/>
      <c r="C97" s="250"/>
      <c r="D97" s="250"/>
      <c r="E97" s="250"/>
      <c r="F97" s="250"/>
      <c r="G97" s="250"/>
      <c r="H97" s="250"/>
      <c r="I97" s="250"/>
      <c r="J97" s="250"/>
      <c r="K97" s="250"/>
      <c r="L97" s="251"/>
    </row>
    <row r="98" spans="1:12" hidden="1" x14ac:dyDescent="0.25">
      <c r="A98" s="249"/>
      <c r="B98" s="250"/>
      <c r="C98" s="250"/>
      <c r="D98" s="250"/>
      <c r="E98" s="250"/>
      <c r="F98" s="250"/>
      <c r="G98" s="250"/>
      <c r="H98" s="250"/>
      <c r="I98" s="250"/>
      <c r="J98" s="250"/>
      <c r="K98" s="250"/>
      <c r="L98" s="251"/>
    </row>
    <row r="99" spans="1:12" hidden="1" x14ac:dyDescent="0.25">
      <c r="A99" s="249"/>
      <c r="B99" s="250"/>
      <c r="C99" s="250"/>
      <c r="D99" s="250"/>
      <c r="E99" s="250"/>
      <c r="F99" s="250"/>
      <c r="G99" s="250"/>
      <c r="H99" s="250"/>
      <c r="I99" s="250"/>
      <c r="J99" s="250"/>
      <c r="K99" s="250"/>
      <c r="L99" s="251"/>
    </row>
    <row r="100" spans="1:12" hidden="1" x14ac:dyDescent="0.25">
      <c r="A100" s="249"/>
      <c r="B100" s="250"/>
      <c r="C100" s="250"/>
      <c r="D100" s="250"/>
      <c r="E100" s="250"/>
      <c r="F100" s="250"/>
      <c r="G100" s="250"/>
      <c r="H100" s="250"/>
      <c r="I100" s="250"/>
      <c r="J100" s="250"/>
      <c r="K100" s="250"/>
      <c r="L100" s="251"/>
    </row>
    <row r="101" spans="1:12" ht="1.5" hidden="1" customHeight="1" x14ac:dyDescent="0.25">
      <c r="A101" s="249"/>
      <c r="B101" s="250"/>
      <c r="C101" s="250"/>
      <c r="D101" s="250"/>
      <c r="E101" s="250"/>
      <c r="F101" s="250"/>
      <c r="G101" s="250"/>
      <c r="H101" s="250"/>
      <c r="I101" s="250"/>
      <c r="J101" s="250"/>
      <c r="K101" s="250"/>
      <c r="L101" s="251"/>
    </row>
    <row r="102" spans="1:12" hidden="1" x14ac:dyDescent="0.25">
      <c r="A102" s="249"/>
      <c r="B102" s="250"/>
      <c r="C102" s="250"/>
      <c r="D102" s="250"/>
      <c r="E102" s="250"/>
      <c r="F102" s="250"/>
      <c r="G102" s="250"/>
      <c r="H102" s="250"/>
      <c r="I102" s="250"/>
      <c r="J102" s="250"/>
      <c r="K102" s="250"/>
      <c r="L102" s="251"/>
    </row>
    <row r="103" spans="1:12" hidden="1" x14ac:dyDescent="0.25">
      <c r="A103" s="249"/>
      <c r="B103" s="250"/>
      <c r="C103" s="250"/>
      <c r="D103" s="250"/>
      <c r="E103" s="250"/>
      <c r="F103" s="250"/>
      <c r="G103" s="250"/>
      <c r="H103" s="250"/>
      <c r="I103" s="250"/>
      <c r="J103" s="250"/>
      <c r="K103" s="250"/>
      <c r="L103" s="251"/>
    </row>
    <row r="104" spans="1:12" hidden="1" x14ac:dyDescent="0.25">
      <c r="A104" s="249"/>
      <c r="B104" s="250"/>
      <c r="C104" s="250"/>
      <c r="D104" s="250"/>
      <c r="E104" s="250"/>
      <c r="F104" s="250"/>
      <c r="G104" s="250"/>
      <c r="H104" s="250"/>
      <c r="I104" s="250"/>
      <c r="J104" s="250"/>
      <c r="K104" s="250"/>
      <c r="L104" s="251"/>
    </row>
    <row r="105" spans="1:12" hidden="1" x14ac:dyDescent="0.25">
      <c r="A105" s="249"/>
      <c r="B105" s="250"/>
      <c r="C105" s="250"/>
      <c r="D105" s="250"/>
      <c r="E105" s="250"/>
      <c r="F105" s="250"/>
      <c r="G105" s="250"/>
      <c r="H105" s="250"/>
      <c r="I105" s="250"/>
      <c r="J105" s="250"/>
      <c r="K105" s="250"/>
      <c r="L105" s="251"/>
    </row>
    <row r="106" spans="1:12" hidden="1" x14ac:dyDescent="0.25">
      <c r="A106" s="249"/>
      <c r="B106" s="250"/>
      <c r="C106" s="250"/>
      <c r="D106" s="250"/>
      <c r="E106" s="250"/>
      <c r="F106" s="250"/>
      <c r="G106" s="250"/>
      <c r="H106" s="250"/>
      <c r="I106" s="250"/>
      <c r="J106" s="250"/>
      <c r="K106" s="250"/>
      <c r="L106" s="251"/>
    </row>
    <row r="107" spans="1:12" hidden="1" x14ac:dyDescent="0.25">
      <c r="A107" s="249"/>
      <c r="B107" s="250"/>
      <c r="C107" s="250"/>
      <c r="D107" s="250"/>
      <c r="E107" s="250"/>
      <c r="F107" s="250"/>
      <c r="G107" s="250"/>
      <c r="H107" s="250"/>
      <c r="I107" s="250"/>
      <c r="J107" s="250"/>
      <c r="K107" s="250"/>
      <c r="L107" s="251"/>
    </row>
    <row r="108" spans="1:12" hidden="1" x14ac:dyDescent="0.25">
      <c r="A108" s="249"/>
      <c r="B108" s="250"/>
      <c r="C108" s="250"/>
      <c r="D108" s="250"/>
      <c r="E108" s="250"/>
      <c r="F108" s="250"/>
      <c r="G108" s="250"/>
      <c r="H108" s="250"/>
      <c r="I108" s="250"/>
      <c r="J108" s="250"/>
      <c r="K108" s="250"/>
      <c r="L108" s="251"/>
    </row>
    <row r="109" spans="1:12" hidden="1" x14ac:dyDescent="0.25">
      <c r="A109" s="249"/>
      <c r="B109" s="250"/>
      <c r="C109" s="250"/>
      <c r="D109" s="250"/>
      <c r="E109" s="250"/>
      <c r="F109" s="250"/>
      <c r="G109" s="250"/>
      <c r="H109" s="250"/>
      <c r="I109" s="250"/>
      <c r="J109" s="250"/>
      <c r="K109" s="250"/>
      <c r="L109" s="251"/>
    </row>
    <row r="110" spans="1:12" ht="6.75" hidden="1" customHeight="1" x14ac:dyDescent="0.25">
      <c r="A110" s="249"/>
      <c r="B110" s="250"/>
      <c r="C110" s="250"/>
      <c r="D110" s="250"/>
      <c r="E110" s="250"/>
      <c r="F110" s="250"/>
      <c r="G110" s="250"/>
      <c r="H110" s="250"/>
      <c r="I110" s="250"/>
      <c r="J110" s="250"/>
      <c r="K110" s="250"/>
      <c r="L110" s="251"/>
    </row>
    <row r="111" spans="1:12" hidden="1" x14ac:dyDescent="0.25">
      <c r="A111" s="249"/>
      <c r="B111" s="250"/>
      <c r="C111" s="250"/>
      <c r="D111" s="250"/>
      <c r="E111" s="250"/>
      <c r="F111" s="250"/>
      <c r="G111" s="250"/>
      <c r="H111" s="250"/>
      <c r="I111" s="250"/>
      <c r="J111" s="250"/>
      <c r="K111" s="250"/>
      <c r="L111" s="251"/>
    </row>
    <row r="112" spans="1:12" hidden="1" x14ac:dyDescent="0.25">
      <c r="A112" s="249"/>
      <c r="B112" s="250"/>
      <c r="C112" s="250"/>
      <c r="D112" s="250"/>
      <c r="E112" s="250"/>
      <c r="F112" s="250"/>
      <c r="G112" s="250"/>
      <c r="H112" s="250"/>
      <c r="I112" s="250"/>
      <c r="J112" s="250"/>
      <c r="K112" s="250"/>
      <c r="L112" s="251"/>
    </row>
    <row r="113" spans="1:12" hidden="1" x14ac:dyDescent="0.25">
      <c r="A113" s="249"/>
      <c r="B113" s="250"/>
      <c r="C113" s="250"/>
      <c r="D113" s="250"/>
      <c r="E113" s="250"/>
      <c r="F113" s="250"/>
      <c r="G113" s="250"/>
      <c r="H113" s="250"/>
      <c r="I113" s="250"/>
      <c r="J113" s="250"/>
      <c r="K113" s="250"/>
      <c r="L113" s="251"/>
    </row>
    <row r="114" spans="1:12" hidden="1" x14ac:dyDescent="0.25">
      <c r="A114" s="249"/>
      <c r="B114" s="250"/>
      <c r="C114" s="250"/>
      <c r="D114" s="250"/>
      <c r="E114" s="250"/>
      <c r="F114" s="250"/>
      <c r="G114" s="250"/>
      <c r="H114" s="250"/>
      <c r="I114" s="250"/>
      <c r="J114" s="250"/>
      <c r="K114" s="250"/>
      <c r="L114" s="251"/>
    </row>
    <row r="115" spans="1:12" hidden="1" x14ac:dyDescent="0.25">
      <c r="A115" s="249"/>
      <c r="B115" s="250"/>
      <c r="C115" s="250"/>
      <c r="D115" s="250"/>
      <c r="E115" s="250"/>
      <c r="F115" s="250"/>
      <c r="G115" s="250"/>
      <c r="H115" s="250"/>
      <c r="I115" s="250"/>
      <c r="J115" s="250"/>
      <c r="K115" s="250"/>
      <c r="L115" s="251"/>
    </row>
    <row r="116" spans="1:12" hidden="1" x14ac:dyDescent="0.25">
      <c r="A116" s="249"/>
      <c r="B116" s="250"/>
      <c r="C116" s="250"/>
      <c r="D116" s="250"/>
      <c r="E116" s="250"/>
      <c r="F116" s="250"/>
      <c r="G116" s="250"/>
      <c r="H116" s="250"/>
      <c r="I116" s="250"/>
      <c r="J116" s="250"/>
      <c r="K116" s="250"/>
      <c r="L116" s="251"/>
    </row>
    <row r="117" spans="1:12" hidden="1" x14ac:dyDescent="0.25">
      <c r="A117" s="249"/>
      <c r="B117" s="250"/>
      <c r="C117" s="250"/>
      <c r="D117" s="250"/>
      <c r="E117" s="250"/>
      <c r="F117" s="250"/>
      <c r="G117" s="250"/>
      <c r="H117" s="250"/>
      <c r="I117" s="250"/>
      <c r="J117" s="250"/>
      <c r="K117" s="250"/>
      <c r="L117" s="251"/>
    </row>
    <row r="118" spans="1:12" hidden="1" x14ac:dyDescent="0.25">
      <c r="A118" s="249"/>
      <c r="B118" s="250"/>
      <c r="C118" s="250"/>
      <c r="D118" s="250"/>
      <c r="E118" s="250"/>
      <c r="F118" s="250"/>
      <c r="G118" s="250"/>
      <c r="H118" s="250"/>
      <c r="I118" s="250"/>
      <c r="J118" s="250"/>
      <c r="K118" s="250"/>
      <c r="L118" s="251"/>
    </row>
    <row r="119" spans="1:12" ht="6.75" hidden="1" customHeight="1" x14ac:dyDescent="0.25">
      <c r="A119" s="249"/>
      <c r="B119" s="250"/>
      <c r="C119" s="250"/>
      <c r="D119" s="250"/>
      <c r="E119" s="250"/>
      <c r="F119" s="250"/>
      <c r="G119" s="250"/>
      <c r="H119" s="250"/>
      <c r="I119" s="250"/>
      <c r="J119" s="250"/>
      <c r="K119" s="250"/>
      <c r="L119" s="251"/>
    </row>
    <row r="120" spans="1:12" hidden="1" x14ac:dyDescent="0.25">
      <c r="A120" s="249"/>
      <c r="B120" s="250"/>
      <c r="C120" s="250"/>
      <c r="D120" s="250"/>
      <c r="E120" s="250"/>
      <c r="F120" s="250"/>
      <c r="G120" s="250"/>
      <c r="H120" s="250"/>
      <c r="I120" s="250"/>
      <c r="J120" s="250"/>
      <c r="K120" s="250"/>
      <c r="L120" s="251"/>
    </row>
    <row r="121" spans="1:12" hidden="1" x14ac:dyDescent="0.25">
      <c r="A121" s="249"/>
      <c r="B121" s="250"/>
      <c r="C121" s="250"/>
      <c r="D121" s="250"/>
      <c r="E121" s="250"/>
      <c r="F121" s="250"/>
      <c r="G121" s="250"/>
      <c r="H121" s="250"/>
      <c r="I121" s="250"/>
      <c r="J121" s="250"/>
      <c r="K121" s="250"/>
      <c r="L121" s="251"/>
    </row>
    <row r="122" spans="1:12" hidden="1" x14ac:dyDescent="0.25">
      <c r="A122" s="249"/>
      <c r="B122" s="250"/>
      <c r="C122" s="250"/>
      <c r="D122" s="250"/>
      <c r="E122" s="250"/>
      <c r="F122" s="250"/>
      <c r="G122" s="250"/>
      <c r="H122" s="250"/>
      <c r="I122" s="250"/>
      <c r="J122" s="250"/>
      <c r="K122" s="250"/>
      <c r="L122" s="251"/>
    </row>
    <row r="123" spans="1:12" hidden="1" x14ac:dyDescent="0.25">
      <c r="A123" s="249"/>
      <c r="B123" s="250"/>
      <c r="C123" s="250"/>
      <c r="D123" s="250"/>
      <c r="E123" s="250"/>
      <c r="F123" s="250"/>
      <c r="G123" s="250"/>
      <c r="H123" s="250"/>
      <c r="I123" s="250"/>
      <c r="J123" s="250"/>
      <c r="K123" s="250"/>
      <c r="L123" s="251"/>
    </row>
    <row r="124" spans="1:12" hidden="1" x14ac:dyDescent="0.25">
      <c r="A124" s="249"/>
      <c r="B124" s="250"/>
      <c r="C124" s="250"/>
      <c r="D124" s="250"/>
      <c r="E124" s="250"/>
      <c r="F124" s="250"/>
      <c r="G124" s="250"/>
      <c r="H124" s="250"/>
      <c r="I124" s="250"/>
      <c r="J124" s="250"/>
      <c r="K124" s="250"/>
      <c r="L124" s="251"/>
    </row>
    <row r="125" spans="1:12" hidden="1" x14ac:dyDescent="0.25">
      <c r="A125" s="249"/>
      <c r="B125" s="250"/>
      <c r="C125" s="250"/>
      <c r="D125" s="250"/>
      <c r="E125" s="250"/>
      <c r="F125" s="250"/>
      <c r="G125" s="250"/>
      <c r="H125" s="250"/>
      <c r="I125" s="250"/>
      <c r="J125" s="250"/>
      <c r="K125" s="250"/>
      <c r="L125" s="251"/>
    </row>
    <row r="126" spans="1:12" hidden="1" x14ac:dyDescent="0.25">
      <c r="A126" s="249"/>
      <c r="B126" s="250"/>
      <c r="C126" s="250"/>
      <c r="D126" s="250"/>
      <c r="E126" s="250"/>
      <c r="F126" s="250"/>
      <c r="G126" s="250"/>
      <c r="H126" s="250"/>
      <c r="I126" s="250"/>
      <c r="J126" s="250"/>
      <c r="K126" s="250"/>
      <c r="L126" s="251"/>
    </row>
    <row r="127" spans="1:12" hidden="1" x14ac:dyDescent="0.25">
      <c r="A127" s="249"/>
      <c r="B127" s="250"/>
      <c r="C127" s="250"/>
      <c r="D127" s="250"/>
      <c r="E127" s="250"/>
      <c r="F127" s="250"/>
      <c r="G127" s="250"/>
      <c r="H127" s="250"/>
      <c r="I127" s="250"/>
      <c r="J127" s="250"/>
      <c r="K127" s="250"/>
      <c r="L127" s="251"/>
    </row>
    <row r="128" spans="1:12" ht="8.25" hidden="1" customHeight="1" x14ac:dyDescent="0.25">
      <c r="A128" s="249"/>
      <c r="B128" s="250"/>
      <c r="C128" s="250"/>
      <c r="D128" s="250"/>
      <c r="E128" s="250"/>
      <c r="F128" s="250"/>
      <c r="G128" s="250"/>
      <c r="H128" s="250"/>
      <c r="I128" s="250"/>
      <c r="J128" s="250"/>
      <c r="K128" s="250"/>
      <c r="L128" s="251"/>
    </row>
    <row r="129" spans="1:12" hidden="1" x14ac:dyDescent="0.25">
      <c r="A129" s="249"/>
      <c r="B129" s="250"/>
      <c r="C129" s="250"/>
      <c r="D129" s="250"/>
      <c r="E129" s="250"/>
      <c r="F129" s="250"/>
      <c r="G129" s="250"/>
      <c r="H129" s="250"/>
      <c r="I129" s="250"/>
      <c r="J129" s="250"/>
      <c r="K129" s="250"/>
      <c r="L129" s="251"/>
    </row>
    <row r="130" spans="1:12" hidden="1" x14ac:dyDescent="0.25">
      <c r="A130" s="249"/>
      <c r="B130" s="250"/>
      <c r="C130" s="250"/>
      <c r="D130" s="250"/>
      <c r="E130" s="250"/>
      <c r="F130" s="250"/>
      <c r="G130" s="250"/>
      <c r="H130" s="250"/>
      <c r="I130" s="250"/>
      <c r="J130" s="250"/>
      <c r="K130" s="250"/>
      <c r="L130" s="251"/>
    </row>
    <row r="131" spans="1:12" hidden="1" x14ac:dyDescent="0.25">
      <c r="A131" s="249"/>
      <c r="B131" s="250"/>
      <c r="C131" s="250"/>
      <c r="D131" s="250"/>
      <c r="E131" s="250"/>
      <c r="F131" s="250"/>
      <c r="G131" s="250"/>
      <c r="H131" s="250"/>
      <c r="I131" s="250"/>
      <c r="J131" s="250"/>
      <c r="K131" s="250"/>
      <c r="L131" s="251"/>
    </row>
    <row r="132" spans="1:12" hidden="1" x14ac:dyDescent="0.25">
      <c r="A132" s="249"/>
      <c r="B132" s="250"/>
      <c r="C132" s="250"/>
      <c r="D132" s="250"/>
      <c r="E132" s="250"/>
      <c r="F132" s="250"/>
      <c r="G132" s="250"/>
      <c r="H132" s="250"/>
      <c r="I132" s="250"/>
      <c r="J132" s="250"/>
      <c r="K132" s="250"/>
      <c r="L132" s="251"/>
    </row>
    <row r="133" spans="1:12" hidden="1" x14ac:dyDescent="0.25">
      <c r="A133" s="249"/>
      <c r="B133" s="250"/>
      <c r="C133" s="250"/>
      <c r="D133" s="250"/>
      <c r="E133" s="250"/>
      <c r="F133" s="250"/>
      <c r="G133" s="250"/>
      <c r="H133" s="250"/>
      <c r="I133" s="250"/>
      <c r="J133" s="250"/>
      <c r="K133" s="250"/>
      <c r="L133" s="251"/>
    </row>
    <row r="134" spans="1:12" hidden="1" x14ac:dyDescent="0.25">
      <c r="A134" s="249"/>
      <c r="B134" s="250"/>
      <c r="C134" s="250"/>
      <c r="D134" s="250"/>
      <c r="E134" s="250"/>
      <c r="F134" s="250"/>
      <c r="G134" s="250"/>
      <c r="H134" s="250"/>
      <c r="I134" s="250"/>
      <c r="J134" s="250"/>
      <c r="K134" s="250"/>
      <c r="L134" s="251"/>
    </row>
    <row r="135" spans="1:12" hidden="1" x14ac:dyDescent="0.25">
      <c r="A135" s="249"/>
      <c r="B135" s="250"/>
      <c r="C135" s="250"/>
      <c r="D135" s="250"/>
      <c r="E135" s="250"/>
      <c r="F135" s="250"/>
      <c r="G135" s="250"/>
      <c r="H135" s="250"/>
      <c r="I135" s="250"/>
      <c r="J135" s="250"/>
      <c r="K135" s="250"/>
      <c r="L135" s="251"/>
    </row>
    <row r="136" spans="1:12" hidden="1" x14ac:dyDescent="0.25">
      <c r="A136" s="249"/>
      <c r="B136" s="250"/>
      <c r="C136" s="250"/>
      <c r="D136" s="250"/>
      <c r="E136" s="250"/>
      <c r="F136" s="250"/>
      <c r="G136" s="250"/>
      <c r="H136" s="250"/>
      <c r="I136" s="250"/>
      <c r="J136" s="250"/>
      <c r="K136" s="250"/>
      <c r="L136" s="251"/>
    </row>
    <row r="137" spans="1:12" hidden="1" x14ac:dyDescent="0.25">
      <c r="A137" s="249"/>
      <c r="B137" s="250"/>
      <c r="C137" s="250"/>
      <c r="D137" s="250"/>
      <c r="E137" s="250"/>
      <c r="F137" s="250"/>
      <c r="G137" s="250"/>
      <c r="H137" s="250"/>
      <c r="I137" s="250"/>
      <c r="J137" s="250"/>
      <c r="K137" s="250"/>
      <c r="L137" s="251"/>
    </row>
    <row r="138" spans="1:12" hidden="1" x14ac:dyDescent="0.25">
      <c r="A138" s="249"/>
      <c r="B138" s="250"/>
      <c r="C138" s="250"/>
      <c r="D138" s="250"/>
      <c r="E138" s="250"/>
      <c r="F138" s="250"/>
      <c r="G138" s="250"/>
      <c r="H138" s="250"/>
      <c r="I138" s="250"/>
      <c r="J138" s="250"/>
      <c r="K138" s="250"/>
      <c r="L138" s="251"/>
    </row>
    <row r="139" spans="1:12" ht="9" hidden="1" customHeight="1" x14ac:dyDescent="0.25">
      <c r="A139" s="249"/>
      <c r="B139" s="250"/>
      <c r="C139" s="250"/>
      <c r="D139" s="250"/>
      <c r="E139" s="250"/>
      <c r="F139" s="250"/>
      <c r="G139" s="250"/>
      <c r="H139" s="250"/>
      <c r="I139" s="250"/>
      <c r="J139" s="250"/>
      <c r="K139" s="250"/>
      <c r="L139" s="251"/>
    </row>
    <row r="140" spans="1:12" hidden="1" x14ac:dyDescent="0.25">
      <c r="A140" s="249"/>
      <c r="B140" s="250"/>
      <c r="C140" s="250"/>
      <c r="D140" s="250"/>
      <c r="E140" s="250"/>
      <c r="F140" s="250"/>
      <c r="G140" s="250"/>
      <c r="H140" s="250"/>
      <c r="I140" s="250"/>
      <c r="J140" s="250"/>
      <c r="K140" s="250"/>
      <c r="L140" s="251"/>
    </row>
    <row r="141" spans="1:12" hidden="1" x14ac:dyDescent="0.25">
      <c r="A141" s="249"/>
      <c r="B141" s="250"/>
      <c r="C141" s="250"/>
      <c r="D141" s="250"/>
      <c r="E141" s="250"/>
      <c r="F141" s="250"/>
      <c r="G141" s="250"/>
      <c r="H141" s="250"/>
      <c r="I141" s="250"/>
      <c r="J141" s="250"/>
      <c r="K141" s="250"/>
      <c r="L141" s="251"/>
    </row>
    <row r="142" spans="1:12" hidden="1" x14ac:dyDescent="0.25">
      <c r="A142" s="249"/>
      <c r="B142" s="250"/>
      <c r="C142" s="250"/>
      <c r="D142" s="250"/>
      <c r="E142" s="250"/>
      <c r="F142" s="250"/>
      <c r="G142" s="250"/>
      <c r="H142" s="250"/>
      <c r="I142" s="250"/>
      <c r="J142" s="250"/>
      <c r="K142" s="250"/>
      <c r="L142" s="251"/>
    </row>
    <row r="143" spans="1:12" hidden="1" x14ac:dyDescent="0.25">
      <c r="A143" s="249"/>
      <c r="B143" s="250"/>
      <c r="C143" s="250"/>
      <c r="D143" s="250"/>
      <c r="E143" s="250"/>
      <c r="F143" s="250"/>
      <c r="G143" s="250"/>
      <c r="H143" s="250"/>
      <c r="I143" s="250"/>
      <c r="J143" s="250"/>
      <c r="K143" s="250"/>
      <c r="L143" s="251"/>
    </row>
    <row r="144" spans="1:12" hidden="1" x14ac:dyDescent="0.25">
      <c r="A144" s="249"/>
      <c r="B144" s="250"/>
      <c r="C144" s="250"/>
      <c r="D144" s="250"/>
      <c r="E144" s="250"/>
      <c r="F144" s="250"/>
      <c r="G144" s="250"/>
      <c r="H144" s="250"/>
      <c r="I144" s="250"/>
      <c r="J144" s="250"/>
      <c r="K144" s="250"/>
      <c r="L144" s="251"/>
    </row>
    <row r="145" spans="1:12" hidden="1" x14ac:dyDescent="0.25">
      <c r="A145" s="249"/>
      <c r="B145" s="250"/>
      <c r="C145" s="250"/>
      <c r="D145" s="250"/>
      <c r="E145" s="250"/>
      <c r="F145" s="250"/>
      <c r="G145" s="250"/>
      <c r="H145" s="250"/>
      <c r="I145" s="250"/>
      <c r="J145" s="250"/>
      <c r="K145" s="250"/>
      <c r="L145" s="251"/>
    </row>
    <row r="146" spans="1:12" hidden="1" x14ac:dyDescent="0.25">
      <c r="A146" s="249"/>
      <c r="B146" s="250"/>
      <c r="C146" s="250"/>
      <c r="D146" s="250"/>
      <c r="E146" s="250"/>
      <c r="F146" s="250"/>
      <c r="G146" s="250"/>
      <c r="H146" s="250"/>
      <c r="I146" s="250"/>
      <c r="J146" s="250"/>
      <c r="K146" s="250"/>
      <c r="L146" s="251"/>
    </row>
    <row r="147" spans="1:12" hidden="1" x14ac:dyDescent="0.25">
      <c r="A147" s="249"/>
      <c r="B147" s="250"/>
      <c r="C147" s="250"/>
      <c r="D147" s="250"/>
      <c r="E147" s="250"/>
      <c r="F147" s="250"/>
      <c r="G147" s="250"/>
      <c r="H147" s="250"/>
      <c r="I147" s="250"/>
      <c r="J147" s="250"/>
      <c r="K147" s="250"/>
      <c r="L147" s="251"/>
    </row>
    <row r="148" spans="1:12" hidden="1" x14ac:dyDescent="0.25">
      <c r="A148" s="249"/>
      <c r="B148" s="250"/>
      <c r="C148" s="250"/>
      <c r="D148" s="250"/>
      <c r="E148" s="250"/>
      <c r="F148" s="250"/>
      <c r="G148" s="250"/>
      <c r="H148" s="250"/>
      <c r="I148" s="250"/>
      <c r="J148" s="250"/>
      <c r="K148" s="250"/>
      <c r="L148" s="251"/>
    </row>
    <row r="149" spans="1:12" ht="2.25" hidden="1" customHeight="1" x14ac:dyDescent="0.25">
      <c r="A149" s="249"/>
      <c r="B149" s="250"/>
      <c r="C149" s="250"/>
      <c r="D149" s="250"/>
      <c r="E149" s="250"/>
      <c r="F149" s="250"/>
      <c r="G149" s="250"/>
      <c r="H149" s="250"/>
      <c r="I149" s="250"/>
      <c r="J149" s="250"/>
      <c r="K149" s="250"/>
      <c r="L149" s="251"/>
    </row>
    <row r="150" spans="1:12" hidden="1" x14ac:dyDescent="0.25">
      <c r="A150" s="249"/>
      <c r="B150" s="250"/>
      <c r="C150" s="250"/>
      <c r="D150" s="250"/>
      <c r="E150" s="250"/>
      <c r="F150" s="250"/>
      <c r="G150" s="250"/>
      <c r="H150" s="250"/>
      <c r="I150" s="250"/>
      <c r="J150" s="250"/>
      <c r="K150" s="250"/>
      <c r="L150" s="251"/>
    </row>
    <row r="151" spans="1:12" hidden="1" x14ac:dyDescent="0.25">
      <c r="A151" s="249"/>
      <c r="B151" s="250"/>
      <c r="C151" s="250"/>
      <c r="D151" s="250"/>
      <c r="E151" s="250"/>
      <c r="F151" s="250"/>
      <c r="G151" s="250"/>
      <c r="H151" s="250"/>
      <c r="I151" s="250"/>
      <c r="J151" s="250"/>
      <c r="K151" s="250"/>
      <c r="L151" s="251"/>
    </row>
    <row r="152" spans="1:12" hidden="1" x14ac:dyDescent="0.25">
      <c r="A152" s="249"/>
      <c r="B152" s="250"/>
      <c r="C152" s="250"/>
      <c r="D152" s="250"/>
      <c r="E152" s="250"/>
      <c r="F152" s="250"/>
      <c r="G152" s="250"/>
      <c r="H152" s="250"/>
      <c r="I152" s="250"/>
      <c r="J152" s="250"/>
      <c r="K152" s="250"/>
      <c r="L152" s="251"/>
    </row>
    <row r="153" spans="1:12" hidden="1" x14ac:dyDescent="0.25">
      <c r="A153" s="249"/>
      <c r="B153" s="250"/>
      <c r="C153" s="250"/>
      <c r="D153" s="250"/>
      <c r="E153" s="250"/>
      <c r="F153" s="250"/>
      <c r="G153" s="250"/>
      <c r="H153" s="250"/>
      <c r="I153" s="250"/>
      <c r="J153" s="250"/>
      <c r="K153" s="250"/>
      <c r="L153" s="251"/>
    </row>
    <row r="154" spans="1:12" hidden="1" x14ac:dyDescent="0.25">
      <c r="A154" s="249"/>
      <c r="B154" s="250"/>
      <c r="C154" s="250"/>
      <c r="D154" s="250"/>
      <c r="E154" s="250"/>
      <c r="F154" s="250"/>
      <c r="G154" s="250"/>
      <c r="H154" s="250"/>
      <c r="I154" s="250"/>
      <c r="J154" s="250"/>
      <c r="K154" s="250"/>
      <c r="L154" s="251"/>
    </row>
    <row r="155" spans="1:12" hidden="1" x14ac:dyDescent="0.25">
      <c r="A155" s="249"/>
      <c r="B155" s="250"/>
      <c r="C155" s="250"/>
      <c r="D155" s="250"/>
      <c r="E155" s="250"/>
      <c r="F155" s="250"/>
      <c r="G155" s="250"/>
      <c r="H155" s="250"/>
      <c r="I155" s="250"/>
      <c r="J155" s="250"/>
      <c r="K155" s="250"/>
      <c r="L155" s="251"/>
    </row>
    <row r="156" spans="1:12" hidden="1" x14ac:dyDescent="0.25">
      <c r="A156" s="249"/>
      <c r="B156" s="250"/>
      <c r="C156" s="250"/>
      <c r="D156" s="250"/>
      <c r="E156" s="250"/>
      <c r="F156" s="250"/>
      <c r="G156" s="250"/>
      <c r="H156" s="250"/>
      <c r="I156" s="250"/>
      <c r="J156" s="250"/>
      <c r="K156" s="250"/>
      <c r="L156" s="251"/>
    </row>
    <row r="157" spans="1:12" hidden="1" x14ac:dyDescent="0.25">
      <c r="A157" s="249"/>
      <c r="B157" s="250"/>
      <c r="C157" s="250"/>
      <c r="D157" s="250"/>
      <c r="E157" s="250"/>
      <c r="F157" s="250"/>
      <c r="G157" s="250"/>
      <c r="H157" s="250"/>
      <c r="I157" s="250"/>
      <c r="J157" s="250"/>
      <c r="K157" s="250"/>
      <c r="L157" s="251"/>
    </row>
    <row r="158" spans="1:12" ht="14.25" hidden="1" customHeight="1" x14ac:dyDescent="0.25">
      <c r="A158" s="249"/>
      <c r="B158" s="250"/>
      <c r="C158" s="250"/>
      <c r="D158" s="250"/>
      <c r="E158" s="250"/>
      <c r="F158" s="250"/>
      <c r="G158" s="250"/>
      <c r="H158" s="250"/>
      <c r="I158" s="250"/>
      <c r="J158" s="250"/>
      <c r="K158" s="250"/>
      <c r="L158" s="251"/>
    </row>
    <row r="159" spans="1:12" hidden="1" x14ac:dyDescent="0.25">
      <c r="A159" s="249"/>
      <c r="B159" s="250"/>
      <c r="C159" s="250"/>
      <c r="D159" s="250"/>
      <c r="E159" s="250"/>
      <c r="F159" s="250"/>
      <c r="G159" s="250"/>
      <c r="H159" s="250"/>
      <c r="I159" s="250"/>
      <c r="J159" s="250"/>
      <c r="K159" s="250"/>
      <c r="L159" s="251"/>
    </row>
    <row r="160" spans="1:12" hidden="1" x14ac:dyDescent="0.25">
      <c r="A160" s="249"/>
      <c r="B160" s="250"/>
      <c r="C160" s="250"/>
      <c r="D160" s="250"/>
      <c r="E160" s="250"/>
      <c r="F160" s="250"/>
      <c r="G160" s="250"/>
      <c r="H160" s="250"/>
      <c r="I160" s="250"/>
      <c r="J160" s="250"/>
      <c r="K160" s="250"/>
      <c r="L160" s="251"/>
    </row>
    <row r="161" spans="1:12" hidden="1" x14ac:dyDescent="0.25">
      <c r="A161" s="249"/>
      <c r="B161" s="250"/>
      <c r="C161" s="250"/>
      <c r="D161" s="250"/>
      <c r="E161" s="250"/>
      <c r="F161" s="250"/>
      <c r="G161" s="250"/>
      <c r="H161" s="250"/>
      <c r="I161" s="250"/>
      <c r="J161" s="250"/>
      <c r="K161" s="250"/>
      <c r="L161" s="251"/>
    </row>
    <row r="162" spans="1:12" hidden="1" x14ac:dyDescent="0.25">
      <c r="A162" s="249"/>
      <c r="B162" s="250"/>
      <c r="C162" s="250"/>
      <c r="D162" s="250"/>
      <c r="E162" s="250"/>
      <c r="F162" s="250"/>
      <c r="G162" s="250"/>
      <c r="H162" s="250"/>
      <c r="I162" s="250"/>
      <c r="J162" s="250"/>
      <c r="K162" s="250"/>
      <c r="L162" s="251"/>
    </row>
    <row r="163" spans="1:12" hidden="1" x14ac:dyDescent="0.25">
      <c r="A163" s="249"/>
      <c r="B163" s="250"/>
      <c r="C163" s="250"/>
      <c r="D163" s="250"/>
      <c r="E163" s="250"/>
      <c r="F163" s="250"/>
      <c r="G163" s="250"/>
      <c r="H163" s="250"/>
      <c r="I163" s="250"/>
      <c r="J163" s="250"/>
      <c r="K163" s="250"/>
      <c r="L163" s="251"/>
    </row>
    <row r="164" spans="1:12" ht="5.25" hidden="1" customHeight="1" x14ac:dyDescent="0.25">
      <c r="A164" s="249"/>
      <c r="B164" s="250"/>
      <c r="C164" s="250"/>
      <c r="D164" s="250"/>
      <c r="E164" s="250"/>
      <c r="F164" s="250"/>
      <c r="G164" s="250"/>
      <c r="H164" s="250"/>
      <c r="I164" s="250"/>
      <c r="J164" s="250"/>
      <c r="K164" s="250"/>
      <c r="L164" s="251"/>
    </row>
    <row r="165" spans="1:12" hidden="1" x14ac:dyDescent="0.25">
      <c r="A165" s="249"/>
      <c r="B165" s="250"/>
      <c r="C165" s="250"/>
      <c r="D165" s="250"/>
      <c r="E165" s="250"/>
      <c r="F165" s="250"/>
      <c r="G165" s="250"/>
      <c r="H165" s="250"/>
      <c r="I165" s="250"/>
      <c r="J165" s="250"/>
      <c r="K165" s="250"/>
      <c r="L165" s="251"/>
    </row>
    <row r="166" spans="1:12" hidden="1" x14ac:dyDescent="0.25">
      <c r="A166" s="249"/>
      <c r="B166" s="250"/>
      <c r="C166" s="250"/>
      <c r="D166" s="250"/>
      <c r="E166" s="250"/>
      <c r="F166" s="250"/>
      <c r="G166" s="250"/>
      <c r="H166" s="250"/>
      <c r="I166" s="250"/>
      <c r="J166" s="250"/>
      <c r="K166" s="250"/>
      <c r="L166" s="251"/>
    </row>
    <row r="167" spans="1:12" hidden="1" x14ac:dyDescent="0.25">
      <c r="A167" s="249"/>
      <c r="B167" s="250"/>
      <c r="C167" s="250"/>
      <c r="D167" s="250"/>
      <c r="E167" s="250"/>
      <c r="F167" s="250"/>
      <c r="G167" s="250"/>
      <c r="H167" s="250"/>
      <c r="I167" s="250"/>
      <c r="J167" s="250"/>
      <c r="K167" s="250"/>
      <c r="L167" s="251"/>
    </row>
    <row r="168" spans="1:12" hidden="1" x14ac:dyDescent="0.25">
      <c r="A168" s="249"/>
      <c r="B168" s="250"/>
      <c r="C168" s="250"/>
      <c r="D168" s="250"/>
      <c r="E168" s="250"/>
      <c r="F168" s="250"/>
      <c r="G168" s="250"/>
      <c r="H168" s="250"/>
      <c r="I168" s="250"/>
      <c r="J168" s="250"/>
      <c r="K168" s="250"/>
      <c r="L168" s="251"/>
    </row>
    <row r="169" spans="1:12" hidden="1" x14ac:dyDescent="0.25">
      <c r="A169" s="249"/>
      <c r="B169" s="250"/>
      <c r="C169" s="250"/>
      <c r="D169" s="250"/>
      <c r="E169" s="250"/>
      <c r="F169" s="250"/>
      <c r="G169" s="250"/>
      <c r="H169" s="250"/>
      <c r="I169" s="250"/>
      <c r="J169" s="250"/>
      <c r="K169" s="250"/>
      <c r="L169" s="251"/>
    </row>
    <row r="170" spans="1:12" ht="7.5" hidden="1" customHeight="1" x14ac:dyDescent="0.25">
      <c r="A170" s="249"/>
      <c r="B170" s="250"/>
      <c r="C170" s="250"/>
      <c r="D170" s="250"/>
      <c r="E170" s="250"/>
      <c r="F170" s="250"/>
      <c r="G170" s="250"/>
      <c r="H170" s="250"/>
      <c r="I170" s="250"/>
      <c r="J170" s="250"/>
      <c r="K170" s="250"/>
      <c r="L170" s="251"/>
    </row>
    <row r="171" spans="1:12" hidden="1" x14ac:dyDescent="0.25">
      <c r="A171" s="249"/>
      <c r="B171" s="250"/>
      <c r="C171" s="250"/>
      <c r="D171" s="250"/>
      <c r="E171" s="250"/>
      <c r="F171" s="250"/>
      <c r="G171" s="250"/>
      <c r="H171" s="250"/>
      <c r="I171" s="250"/>
      <c r="J171" s="250"/>
      <c r="K171" s="250"/>
      <c r="L171" s="251"/>
    </row>
    <row r="172" spans="1:12" hidden="1" x14ac:dyDescent="0.25">
      <c r="A172" s="249"/>
      <c r="B172" s="250"/>
      <c r="C172" s="250"/>
      <c r="D172" s="250"/>
      <c r="E172" s="250"/>
      <c r="F172" s="250"/>
      <c r="G172" s="250"/>
      <c r="H172" s="250"/>
      <c r="I172" s="250"/>
      <c r="J172" s="250"/>
      <c r="K172" s="250"/>
      <c r="L172" s="251"/>
    </row>
    <row r="173" spans="1:12" hidden="1" x14ac:dyDescent="0.25">
      <c r="A173" s="249"/>
      <c r="B173" s="250"/>
      <c r="C173" s="250"/>
      <c r="D173" s="250"/>
      <c r="E173" s="250"/>
      <c r="F173" s="250"/>
      <c r="G173" s="250"/>
      <c r="H173" s="250"/>
      <c r="I173" s="250"/>
      <c r="J173" s="250"/>
      <c r="K173" s="250"/>
      <c r="L173" s="251"/>
    </row>
    <row r="174" spans="1:12" hidden="1" x14ac:dyDescent="0.25">
      <c r="A174" s="249"/>
      <c r="B174" s="250"/>
      <c r="C174" s="250"/>
      <c r="D174" s="250"/>
      <c r="E174" s="250"/>
      <c r="F174" s="250"/>
      <c r="G174" s="250"/>
      <c r="H174" s="250"/>
      <c r="I174" s="250"/>
      <c r="J174" s="250"/>
      <c r="K174" s="250"/>
      <c r="L174" s="251"/>
    </row>
    <row r="175" spans="1:12" hidden="1" x14ac:dyDescent="0.25">
      <c r="A175" s="249"/>
      <c r="B175" s="250"/>
      <c r="C175" s="250"/>
      <c r="D175" s="250"/>
      <c r="E175" s="250"/>
      <c r="F175" s="250"/>
      <c r="G175" s="250"/>
      <c r="H175" s="250"/>
      <c r="I175" s="250"/>
      <c r="J175" s="250"/>
      <c r="K175" s="250"/>
      <c r="L175" s="251"/>
    </row>
    <row r="176" spans="1:12" hidden="1" x14ac:dyDescent="0.25">
      <c r="A176" s="249"/>
      <c r="B176" s="250"/>
      <c r="C176" s="250"/>
      <c r="D176" s="250"/>
      <c r="E176" s="250"/>
      <c r="F176" s="250"/>
      <c r="G176" s="250"/>
      <c r="H176" s="250"/>
      <c r="I176" s="250"/>
      <c r="J176" s="250"/>
      <c r="K176" s="250"/>
      <c r="L176" s="251"/>
    </row>
    <row r="177" spans="1:12" hidden="1" x14ac:dyDescent="0.25">
      <c r="A177" s="249"/>
      <c r="B177" s="250"/>
      <c r="C177" s="250"/>
      <c r="D177" s="250"/>
      <c r="E177" s="250"/>
      <c r="F177" s="250"/>
      <c r="G177" s="250"/>
      <c r="H177" s="250"/>
      <c r="I177" s="250"/>
      <c r="J177" s="250"/>
      <c r="K177" s="250"/>
      <c r="L177" s="251"/>
    </row>
    <row r="178" spans="1:12" ht="7.5" hidden="1" customHeight="1" x14ac:dyDescent="0.25">
      <c r="A178" s="249"/>
      <c r="B178" s="250"/>
      <c r="C178" s="250"/>
      <c r="D178" s="250"/>
      <c r="E178" s="250"/>
      <c r="F178" s="250"/>
      <c r="G178" s="250"/>
      <c r="H178" s="250"/>
      <c r="I178" s="250"/>
      <c r="J178" s="250"/>
      <c r="K178" s="250"/>
      <c r="L178" s="251"/>
    </row>
    <row r="179" spans="1:12" hidden="1" x14ac:dyDescent="0.25">
      <c r="A179" s="249"/>
      <c r="B179" s="250"/>
      <c r="C179" s="250"/>
      <c r="D179" s="250"/>
      <c r="E179" s="250"/>
      <c r="F179" s="250"/>
      <c r="G179" s="250"/>
      <c r="H179" s="250"/>
      <c r="I179" s="250"/>
      <c r="J179" s="250"/>
      <c r="K179" s="250"/>
      <c r="L179" s="251"/>
    </row>
    <row r="180" spans="1:12" hidden="1" x14ac:dyDescent="0.25">
      <c r="A180" s="249"/>
      <c r="B180" s="250"/>
      <c r="C180" s="250"/>
      <c r="D180" s="250"/>
      <c r="E180" s="250"/>
      <c r="F180" s="250"/>
      <c r="G180" s="250"/>
      <c r="H180" s="250"/>
      <c r="I180" s="250"/>
      <c r="J180" s="250"/>
      <c r="K180" s="250"/>
      <c r="L180" s="251"/>
    </row>
    <row r="181" spans="1:12" hidden="1" x14ac:dyDescent="0.25">
      <c r="A181" s="249"/>
      <c r="B181" s="250"/>
      <c r="C181" s="250"/>
      <c r="D181" s="250"/>
      <c r="E181" s="250"/>
      <c r="F181" s="250"/>
      <c r="G181" s="250"/>
      <c r="H181" s="250"/>
      <c r="I181" s="250"/>
      <c r="J181" s="250"/>
      <c r="K181" s="250"/>
      <c r="L181" s="251"/>
    </row>
    <row r="182" spans="1:12" hidden="1" x14ac:dyDescent="0.25">
      <c r="A182" s="249"/>
      <c r="B182" s="250"/>
      <c r="C182" s="250"/>
      <c r="D182" s="250"/>
      <c r="E182" s="250"/>
      <c r="F182" s="250"/>
      <c r="G182" s="250"/>
      <c r="H182" s="250"/>
      <c r="I182" s="250"/>
      <c r="J182" s="250"/>
      <c r="K182" s="250"/>
      <c r="L182" s="251"/>
    </row>
    <row r="183" spans="1:12" hidden="1" x14ac:dyDescent="0.25">
      <c r="A183" s="249"/>
      <c r="B183" s="250"/>
      <c r="C183" s="250"/>
      <c r="D183" s="250"/>
      <c r="E183" s="250"/>
      <c r="F183" s="250"/>
      <c r="G183" s="250"/>
      <c r="H183" s="250"/>
      <c r="I183" s="250"/>
      <c r="J183" s="250"/>
      <c r="K183" s="250"/>
      <c r="L183" s="251"/>
    </row>
    <row r="184" spans="1:12" hidden="1" x14ac:dyDescent="0.25">
      <c r="A184" s="249"/>
      <c r="B184" s="250"/>
      <c r="C184" s="250"/>
      <c r="D184" s="250"/>
      <c r="E184" s="250"/>
      <c r="F184" s="250"/>
      <c r="G184" s="250"/>
      <c r="H184" s="250"/>
      <c r="I184" s="250"/>
      <c r="J184" s="250"/>
      <c r="K184" s="250"/>
      <c r="L184" s="251"/>
    </row>
    <row r="185" spans="1:12" hidden="1" x14ac:dyDescent="0.25">
      <c r="A185" s="249"/>
      <c r="B185" s="250"/>
      <c r="C185" s="250"/>
      <c r="D185" s="250"/>
      <c r="E185" s="250"/>
      <c r="F185" s="250"/>
      <c r="G185" s="250"/>
      <c r="H185" s="250"/>
      <c r="I185" s="250"/>
      <c r="J185" s="250"/>
      <c r="K185" s="250"/>
      <c r="L185" s="251"/>
    </row>
    <row r="186" spans="1:12" hidden="1" x14ac:dyDescent="0.25">
      <c r="A186" s="249"/>
      <c r="B186" s="250"/>
      <c r="C186" s="250"/>
      <c r="D186" s="250"/>
      <c r="E186" s="250"/>
      <c r="F186" s="250"/>
      <c r="G186" s="250"/>
      <c r="H186" s="250"/>
      <c r="I186" s="250"/>
      <c r="J186" s="250"/>
      <c r="K186" s="250"/>
      <c r="L186" s="251"/>
    </row>
    <row r="187" spans="1:12" hidden="1" x14ac:dyDescent="0.25">
      <c r="A187" s="249"/>
      <c r="B187" s="250"/>
      <c r="C187" s="250"/>
      <c r="D187" s="250"/>
      <c r="E187" s="250"/>
      <c r="F187" s="250"/>
      <c r="G187" s="250"/>
      <c r="H187" s="250"/>
      <c r="I187" s="250"/>
      <c r="J187" s="250"/>
      <c r="K187" s="250"/>
      <c r="L187" s="251"/>
    </row>
    <row r="188" spans="1:12" hidden="1" x14ac:dyDescent="0.25">
      <c r="A188" s="249"/>
      <c r="B188" s="250"/>
      <c r="C188" s="250"/>
      <c r="D188" s="250"/>
      <c r="E188" s="250"/>
      <c r="F188" s="250"/>
      <c r="G188" s="250"/>
      <c r="H188" s="250"/>
      <c r="I188" s="250"/>
      <c r="J188" s="250"/>
      <c r="K188" s="250"/>
      <c r="L188" s="251"/>
    </row>
    <row r="189" spans="1:12" hidden="1" x14ac:dyDescent="0.25">
      <c r="A189" s="249"/>
      <c r="B189" s="250"/>
      <c r="C189" s="250"/>
      <c r="D189" s="250"/>
      <c r="E189" s="250"/>
      <c r="F189" s="250"/>
      <c r="G189" s="250"/>
      <c r="H189" s="250"/>
      <c r="I189" s="250"/>
      <c r="J189" s="250"/>
      <c r="K189" s="250"/>
      <c r="L189" s="251"/>
    </row>
    <row r="190" spans="1:12" hidden="1" x14ac:dyDescent="0.25">
      <c r="A190" s="249"/>
      <c r="B190" s="250"/>
      <c r="C190" s="250"/>
      <c r="D190" s="250"/>
      <c r="E190" s="250"/>
      <c r="F190" s="250"/>
      <c r="G190" s="250"/>
      <c r="H190" s="250"/>
      <c r="I190" s="250"/>
      <c r="J190" s="250"/>
      <c r="K190" s="250"/>
      <c r="L190" s="251"/>
    </row>
    <row r="191" spans="1:12" ht="9.75" hidden="1" customHeight="1" x14ac:dyDescent="0.25">
      <c r="A191" s="249"/>
      <c r="B191" s="250"/>
      <c r="C191" s="250"/>
      <c r="D191" s="250"/>
      <c r="E191" s="250"/>
      <c r="F191" s="250"/>
      <c r="G191" s="250"/>
      <c r="H191" s="250"/>
      <c r="I191" s="250"/>
      <c r="J191" s="250"/>
      <c r="K191" s="250"/>
      <c r="L191" s="251"/>
    </row>
    <row r="192" spans="1:12" hidden="1" x14ac:dyDescent="0.25">
      <c r="A192" s="249"/>
      <c r="B192" s="250"/>
      <c r="C192" s="250"/>
      <c r="D192" s="250"/>
      <c r="E192" s="250"/>
      <c r="F192" s="250"/>
      <c r="G192" s="250"/>
      <c r="H192" s="250"/>
      <c r="I192" s="250"/>
      <c r="J192" s="250"/>
      <c r="K192" s="250"/>
      <c r="L192" s="251"/>
    </row>
    <row r="193" spans="1:12" hidden="1" x14ac:dyDescent="0.25">
      <c r="A193" s="249"/>
      <c r="B193" s="250"/>
      <c r="C193" s="250"/>
      <c r="D193" s="250"/>
      <c r="E193" s="250"/>
      <c r="F193" s="250"/>
      <c r="G193" s="250"/>
      <c r="H193" s="250"/>
      <c r="I193" s="250"/>
      <c r="J193" s="250"/>
      <c r="K193" s="250"/>
      <c r="L193" s="251"/>
    </row>
    <row r="194" spans="1:12" hidden="1" x14ac:dyDescent="0.25">
      <c r="A194" s="249"/>
      <c r="B194" s="250"/>
      <c r="C194" s="250"/>
      <c r="D194" s="250"/>
      <c r="E194" s="250"/>
      <c r="F194" s="250"/>
      <c r="G194" s="250"/>
      <c r="H194" s="250"/>
      <c r="I194" s="250"/>
      <c r="J194" s="250"/>
      <c r="K194" s="250"/>
      <c r="L194" s="251"/>
    </row>
    <row r="195" spans="1:12" hidden="1" x14ac:dyDescent="0.25">
      <c r="A195" s="249"/>
      <c r="B195" s="250"/>
      <c r="C195" s="250"/>
      <c r="D195" s="250"/>
      <c r="E195" s="250"/>
      <c r="F195" s="250"/>
      <c r="G195" s="250"/>
      <c r="H195" s="250"/>
      <c r="I195" s="250"/>
      <c r="J195" s="250"/>
      <c r="K195" s="250"/>
      <c r="L195" s="251"/>
    </row>
    <row r="196" spans="1:12" hidden="1" x14ac:dyDescent="0.25">
      <c r="A196" s="249"/>
      <c r="B196" s="250"/>
      <c r="C196" s="250"/>
      <c r="D196" s="250"/>
      <c r="E196" s="250"/>
      <c r="F196" s="250"/>
      <c r="G196" s="250"/>
      <c r="H196" s="250"/>
      <c r="I196" s="250"/>
      <c r="J196" s="250"/>
      <c r="K196" s="250"/>
      <c r="L196" s="251"/>
    </row>
    <row r="197" spans="1:12" hidden="1" x14ac:dyDescent="0.25">
      <c r="A197" s="249"/>
      <c r="B197" s="250"/>
      <c r="C197" s="250"/>
      <c r="D197" s="250"/>
      <c r="E197" s="250"/>
      <c r="F197" s="250"/>
      <c r="G197" s="250"/>
      <c r="H197" s="250"/>
      <c r="I197" s="250"/>
      <c r="J197" s="250"/>
      <c r="K197" s="250"/>
      <c r="L197" s="251"/>
    </row>
    <row r="198" spans="1:12" ht="16.5" customHeight="1" thickBot="1" x14ac:dyDescent="0.3">
      <c r="A198" s="252"/>
      <c r="B198" s="253"/>
      <c r="C198" s="253"/>
      <c r="D198" s="253"/>
      <c r="E198" s="253"/>
      <c r="F198" s="253"/>
      <c r="G198" s="253"/>
      <c r="H198" s="253"/>
      <c r="I198" s="253"/>
      <c r="J198" s="253"/>
      <c r="K198" s="253"/>
      <c r="L198" s="254"/>
    </row>
  </sheetData>
  <mergeCells count="3">
    <mergeCell ref="A4:L4"/>
    <mergeCell ref="A6:L6"/>
    <mergeCell ref="A7:L198"/>
  </mergeCells>
  <pageMargins left="0.7" right="0.7" top="0.75" bottom="0.75" header="0.3" footer="0.3"/>
  <pageSetup paperSize="9" scale="81"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04"/>
  <sheetViews>
    <sheetView topLeftCell="A17" zoomScale="60" zoomScaleNormal="60" zoomScaleSheetLayoutView="90" workbookViewId="0">
      <selection activeCell="B22" sqref="B22:B27"/>
    </sheetView>
  </sheetViews>
  <sheetFormatPr defaultColWidth="9.140625" defaultRowHeight="18.75" x14ac:dyDescent="0.3"/>
  <cols>
    <col min="1" max="1" width="11.42578125" style="20" customWidth="1"/>
    <col min="2" max="2" width="128.140625" style="20" customWidth="1"/>
    <col min="3" max="3" width="16" style="20" customWidth="1"/>
    <col min="4" max="4" width="20.28515625" style="20" customWidth="1"/>
    <col min="5" max="5" width="12.5703125" style="20" bestFit="1" customWidth="1"/>
    <col min="6" max="6" width="17.140625" style="20" customWidth="1"/>
    <col min="7" max="7" width="22" style="20" customWidth="1"/>
    <col min="8" max="8" width="15.42578125" style="20" bestFit="1" customWidth="1"/>
    <col min="9" max="9" width="14.140625" style="20" customWidth="1"/>
    <col min="10" max="10" width="16.42578125" style="20" bestFit="1" customWidth="1"/>
    <col min="11" max="11" width="12.5703125" style="20" bestFit="1" customWidth="1"/>
    <col min="12" max="12" width="20.140625" style="20" customWidth="1"/>
    <col min="13" max="13" width="9.140625" style="20"/>
    <col min="14" max="15" width="15.140625" style="20" bestFit="1" customWidth="1"/>
    <col min="16" max="16384" width="9.140625" style="20"/>
  </cols>
  <sheetData>
    <row r="1" spans="1:21" x14ac:dyDescent="0.3">
      <c r="A1" s="447"/>
      <c r="B1" s="447"/>
      <c r="C1" s="448"/>
      <c r="D1" s="448"/>
      <c r="E1" s="448"/>
      <c r="F1" s="448"/>
      <c r="G1" s="448"/>
      <c r="H1" s="448"/>
      <c r="I1" s="448"/>
      <c r="J1" s="448"/>
      <c r="K1" s="448"/>
    </row>
    <row r="2" spans="1:21" x14ac:dyDescent="0.3">
      <c r="A2" s="449"/>
      <c r="B2" s="449"/>
      <c r="C2" s="449"/>
      <c r="D2" s="449"/>
      <c r="E2" s="449"/>
      <c r="F2" s="449"/>
      <c r="G2" s="449"/>
      <c r="H2" s="449"/>
      <c r="I2" s="449"/>
      <c r="J2" s="449"/>
      <c r="K2" s="449"/>
    </row>
    <row r="4" spans="1:21" x14ac:dyDescent="0.3">
      <c r="A4" s="433" t="s">
        <v>102</v>
      </c>
      <c r="B4" s="433"/>
      <c r="C4" s="433"/>
      <c r="D4" s="433"/>
      <c r="E4" s="433"/>
      <c r="F4" s="433"/>
      <c r="G4" s="433"/>
      <c r="H4" s="433"/>
      <c r="I4" s="433"/>
      <c r="J4" s="433"/>
      <c r="K4" s="433"/>
    </row>
    <row r="5" spans="1:21" x14ac:dyDescent="0.3">
      <c r="B5" s="20" t="s">
        <v>0</v>
      </c>
    </row>
    <row r="6" spans="1:21" ht="19.5" thickBot="1" x14ac:dyDescent="0.35">
      <c r="A6" s="21"/>
      <c r="B6" s="21"/>
      <c r="D6" s="22"/>
      <c r="E6" s="22"/>
      <c r="F6" s="22"/>
      <c r="G6" s="22"/>
      <c r="H6" s="22"/>
      <c r="I6" s="22"/>
      <c r="J6" s="22"/>
      <c r="K6" s="22"/>
    </row>
    <row r="7" spans="1:21" ht="19.5" thickBot="1" x14ac:dyDescent="0.35">
      <c r="A7" s="454" t="s">
        <v>103</v>
      </c>
      <c r="B7" s="455"/>
      <c r="C7" s="455"/>
      <c r="D7" s="456"/>
      <c r="E7" s="456"/>
      <c r="F7" s="456"/>
      <c r="G7" s="456"/>
      <c r="H7" s="456"/>
      <c r="I7" s="456"/>
      <c r="J7" s="456"/>
      <c r="K7" s="456"/>
      <c r="L7" s="457"/>
    </row>
    <row r="8" spans="1:21" ht="38.25" thickBot="1" x14ac:dyDescent="0.35">
      <c r="A8" s="23"/>
      <c r="B8" s="24"/>
      <c r="C8" s="25"/>
      <c r="D8" s="26">
        <v>2022</v>
      </c>
      <c r="E8" s="27">
        <v>2023</v>
      </c>
      <c r="F8" s="27">
        <v>2024</v>
      </c>
      <c r="G8" s="27">
        <v>2025</v>
      </c>
      <c r="H8" s="27">
        <v>2026</v>
      </c>
      <c r="I8" s="27">
        <v>2027</v>
      </c>
      <c r="J8" s="27">
        <v>2028</v>
      </c>
      <c r="K8" s="28">
        <v>2029</v>
      </c>
      <c r="L8" s="29" t="s">
        <v>44</v>
      </c>
    </row>
    <row r="9" spans="1:21" ht="56.25" x14ac:dyDescent="0.3">
      <c r="A9" s="462" t="s">
        <v>104</v>
      </c>
      <c r="B9" s="434" t="s">
        <v>105</v>
      </c>
      <c r="C9" s="30" t="s">
        <v>10</v>
      </c>
      <c r="D9" s="31"/>
      <c r="E9" s="32"/>
      <c r="F9" s="33">
        <f>+F35</f>
        <v>492200</v>
      </c>
      <c r="G9" s="33">
        <f>+G35</f>
        <v>349600</v>
      </c>
      <c r="H9" s="33">
        <f>+H35</f>
        <v>92000</v>
      </c>
      <c r="I9" s="33"/>
      <c r="J9" s="33"/>
      <c r="K9" s="34"/>
      <c r="L9" s="35">
        <f>+F9+G9+H9</f>
        <v>933800</v>
      </c>
      <c r="M9" s="21"/>
      <c r="N9" s="36"/>
      <c r="O9" s="36"/>
      <c r="P9" s="36"/>
      <c r="Q9" s="36"/>
      <c r="R9" s="36"/>
      <c r="S9" s="36"/>
      <c r="T9" s="36"/>
      <c r="U9" s="36"/>
    </row>
    <row r="10" spans="1:21" ht="75" x14ac:dyDescent="0.3">
      <c r="A10" s="463"/>
      <c r="B10" s="435"/>
      <c r="C10" s="37" t="s">
        <v>11</v>
      </c>
      <c r="D10" s="38"/>
      <c r="E10" s="39"/>
      <c r="F10" s="40">
        <f>+F17</f>
        <v>506000</v>
      </c>
      <c r="G10" s="40">
        <f>+G17</f>
        <v>138000</v>
      </c>
      <c r="H10" s="40">
        <f>+H17</f>
        <v>92000</v>
      </c>
      <c r="I10" s="40"/>
      <c r="J10" s="40"/>
      <c r="K10" s="41"/>
      <c r="L10" s="42">
        <f>+F10+G10+H10</f>
        <v>736000</v>
      </c>
      <c r="M10" s="21"/>
      <c r="N10" s="36"/>
      <c r="O10" s="36"/>
      <c r="P10" s="36"/>
      <c r="Q10" s="36"/>
      <c r="R10" s="36"/>
      <c r="S10" s="36"/>
      <c r="T10" s="36"/>
      <c r="U10" s="36"/>
    </row>
    <row r="11" spans="1:21" ht="37.5" x14ac:dyDescent="0.3">
      <c r="A11" s="463"/>
      <c r="B11" s="435"/>
      <c r="C11" s="37" t="s">
        <v>12</v>
      </c>
      <c r="D11" s="38"/>
      <c r="E11" s="39"/>
      <c r="F11" s="40">
        <f t="shared" ref="F11:H12" si="0">+F18+F37</f>
        <v>998200</v>
      </c>
      <c r="G11" s="40">
        <f t="shared" si="0"/>
        <v>487600</v>
      </c>
      <c r="H11" s="40">
        <f t="shared" si="0"/>
        <v>184000</v>
      </c>
      <c r="I11" s="40"/>
      <c r="J11" s="40"/>
      <c r="K11" s="41"/>
      <c r="L11" s="42">
        <f>+F11+G11+H11</f>
        <v>1669800</v>
      </c>
      <c r="M11" s="21"/>
      <c r="N11" s="36"/>
      <c r="O11" s="36"/>
      <c r="P11" s="36"/>
      <c r="Q11" s="36"/>
      <c r="R11" s="36"/>
      <c r="S11" s="36"/>
      <c r="T11" s="36"/>
      <c r="U11" s="36"/>
    </row>
    <row r="12" spans="1:21" ht="56.25" x14ac:dyDescent="0.3">
      <c r="A12" s="463"/>
      <c r="B12" s="435"/>
      <c r="C12" s="37" t="s">
        <v>13</v>
      </c>
      <c r="D12" s="38"/>
      <c r="E12" s="39"/>
      <c r="F12" s="40">
        <f t="shared" si="0"/>
        <v>173600</v>
      </c>
      <c r="G12" s="40">
        <f t="shared" si="0"/>
        <v>84800</v>
      </c>
      <c r="H12" s="40">
        <f t="shared" si="0"/>
        <v>32000</v>
      </c>
      <c r="I12" s="40"/>
      <c r="J12" s="40"/>
      <c r="K12" s="41"/>
      <c r="L12" s="42">
        <f>+F12+G12+H12</f>
        <v>290400</v>
      </c>
      <c r="M12" s="21"/>
      <c r="N12" s="36"/>
      <c r="O12" s="36"/>
      <c r="P12" s="36"/>
      <c r="Q12" s="36"/>
      <c r="R12" s="36"/>
      <c r="S12" s="36"/>
      <c r="T12" s="36"/>
      <c r="U12" s="36"/>
    </row>
    <row r="13" spans="1:21" ht="38.25" thickBot="1" x14ac:dyDescent="0.35">
      <c r="A13" s="463"/>
      <c r="B13" s="435"/>
      <c r="C13" s="43" t="s">
        <v>14</v>
      </c>
      <c r="D13" s="44"/>
      <c r="E13" s="45"/>
      <c r="F13" s="46"/>
      <c r="G13" s="46"/>
      <c r="H13" s="46"/>
      <c r="I13" s="46"/>
      <c r="J13" s="46"/>
      <c r="K13" s="47"/>
      <c r="L13" s="48"/>
      <c r="M13" s="21"/>
      <c r="O13" s="22"/>
      <c r="P13" s="22"/>
      <c r="Q13" s="22"/>
      <c r="R13" s="22"/>
      <c r="S13" s="22"/>
      <c r="T13" s="22"/>
      <c r="U13" s="22"/>
    </row>
    <row r="14" spans="1:21" ht="38.25" thickBot="1" x14ac:dyDescent="0.35">
      <c r="A14" s="464"/>
      <c r="B14" s="436"/>
      <c r="C14" s="49" t="s">
        <v>18</v>
      </c>
      <c r="D14" s="50"/>
      <c r="E14" s="51"/>
      <c r="F14" s="52">
        <f>+F21+F40</f>
        <v>2170000</v>
      </c>
      <c r="G14" s="52">
        <f>+G21+G40</f>
        <v>1060000</v>
      </c>
      <c r="H14" s="52">
        <f>+H21+H40</f>
        <v>400000</v>
      </c>
      <c r="I14" s="52"/>
      <c r="J14" s="52"/>
      <c r="K14" s="53"/>
      <c r="L14" s="54">
        <f>+L21+L40</f>
        <v>3630000</v>
      </c>
      <c r="M14" s="21"/>
      <c r="N14" s="36"/>
      <c r="O14" s="22"/>
      <c r="P14" s="22"/>
      <c r="Q14" s="22"/>
      <c r="R14" s="22"/>
      <c r="S14" s="22"/>
      <c r="T14" s="22"/>
      <c r="U14" s="22"/>
    </row>
    <row r="15" spans="1:21" ht="19.5" thickBot="1" x14ac:dyDescent="0.35">
      <c r="A15" s="450" t="s">
        <v>106</v>
      </c>
      <c r="B15" s="451"/>
      <c r="C15" s="452"/>
      <c r="D15" s="452"/>
      <c r="E15" s="452"/>
      <c r="F15" s="452"/>
      <c r="G15" s="452"/>
      <c r="H15" s="452"/>
      <c r="I15" s="452"/>
      <c r="J15" s="452"/>
      <c r="K15" s="452"/>
      <c r="L15" s="453"/>
    </row>
    <row r="16" spans="1:21" ht="56.25" x14ac:dyDescent="0.3">
      <c r="A16" s="437" t="s">
        <v>107</v>
      </c>
      <c r="B16" s="440" t="s">
        <v>108</v>
      </c>
      <c r="C16" s="55" t="s">
        <v>10</v>
      </c>
      <c r="D16" s="56"/>
      <c r="E16" s="57"/>
      <c r="F16" s="57"/>
      <c r="G16" s="57"/>
      <c r="H16" s="57"/>
      <c r="I16" s="57"/>
      <c r="J16" s="58"/>
      <c r="K16" s="59"/>
      <c r="L16" s="60"/>
      <c r="M16" s="21"/>
      <c r="N16" s="36"/>
      <c r="O16" s="36"/>
      <c r="P16" s="36"/>
      <c r="Q16" s="36"/>
      <c r="R16" s="36"/>
      <c r="S16" s="36"/>
      <c r="T16" s="36"/>
    </row>
    <row r="17" spans="1:20" ht="75" x14ac:dyDescent="0.3">
      <c r="A17" s="438"/>
      <c r="B17" s="441"/>
      <c r="C17" s="61" t="s">
        <v>11</v>
      </c>
      <c r="D17" s="62"/>
      <c r="E17" s="63"/>
      <c r="F17" s="64">
        <f>+F23+F29</f>
        <v>506000</v>
      </c>
      <c r="G17" s="64">
        <f t="shared" ref="G17:H19" si="1">+G29</f>
        <v>138000</v>
      </c>
      <c r="H17" s="64">
        <f t="shared" si="1"/>
        <v>92000</v>
      </c>
      <c r="I17" s="65"/>
      <c r="J17" s="64"/>
      <c r="K17" s="66"/>
      <c r="L17" s="67">
        <f>+F17+G17+H17</f>
        <v>736000</v>
      </c>
      <c r="M17" s="21"/>
      <c r="N17" s="36"/>
      <c r="O17" s="36"/>
      <c r="P17" s="36"/>
      <c r="Q17" s="68"/>
      <c r="R17" s="36"/>
      <c r="S17" s="36"/>
      <c r="T17" s="36"/>
    </row>
    <row r="18" spans="1:20" ht="37.5" x14ac:dyDescent="0.3">
      <c r="A18" s="438"/>
      <c r="B18" s="441"/>
      <c r="C18" s="61" t="s">
        <v>12</v>
      </c>
      <c r="D18" s="62"/>
      <c r="E18" s="63"/>
      <c r="F18" s="64">
        <f>+F24+F30</f>
        <v>506000</v>
      </c>
      <c r="G18" s="64">
        <f t="shared" si="1"/>
        <v>138000</v>
      </c>
      <c r="H18" s="64">
        <f t="shared" si="1"/>
        <v>92000</v>
      </c>
      <c r="I18" s="65"/>
      <c r="J18" s="64"/>
      <c r="K18" s="66"/>
      <c r="L18" s="67">
        <f>+F18+G18+H18</f>
        <v>736000</v>
      </c>
      <c r="M18" s="21"/>
      <c r="N18" s="36"/>
      <c r="O18" s="36"/>
      <c r="P18" s="36"/>
      <c r="Q18" s="36"/>
      <c r="R18" s="36"/>
      <c r="S18" s="36"/>
      <c r="T18" s="36"/>
    </row>
    <row r="19" spans="1:20" ht="56.25" x14ac:dyDescent="0.3">
      <c r="A19" s="438"/>
      <c r="B19" s="441"/>
      <c r="C19" s="61" t="s">
        <v>13</v>
      </c>
      <c r="D19" s="62"/>
      <c r="E19" s="63"/>
      <c r="F19" s="64">
        <f>+F25+F31</f>
        <v>88000</v>
      </c>
      <c r="G19" s="64">
        <f t="shared" si="1"/>
        <v>24000</v>
      </c>
      <c r="H19" s="64">
        <f t="shared" si="1"/>
        <v>16000</v>
      </c>
      <c r="I19" s="65"/>
      <c r="J19" s="64"/>
      <c r="K19" s="66"/>
      <c r="L19" s="67">
        <f>+F19+G19+H19</f>
        <v>128000</v>
      </c>
      <c r="M19" s="21"/>
      <c r="N19" s="36"/>
      <c r="O19" s="36"/>
      <c r="P19" s="36"/>
      <c r="Q19" s="36"/>
      <c r="R19" s="36"/>
      <c r="S19" s="36"/>
      <c r="T19" s="36"/>
    </row>
    <row r="20" spans="1:20" ht="38.25" thickBot="1" x14ac:dyDescent="0.35">
      <c r="A20" s="438"/>
      <c r="B20" s="441"/>
      <c r="C20" s="69" t="s">
        <v>14</v>
      </c>
      <c r="D20" s="70"/>
      <c r="E20" s="71"/>
      <c r="F20" s="71"/>
      <c r="G20" s="71"/>
      <c r="H20" s="71"/>
      <c r="I20" s="71"/>
      <c r="J20" s="72"/>
      <c r="K20" s="73"/>
      <c r="L20" s="74"/>
      <c r="M20" s="21"/>
      <c r="O20" s="22"/>
      <c r="P20" s="22"/>
      <c r="Q20" s="22"/>
      <c r="R20" s="22"/>
      <c r="S20" s="22"/>
      <c r="T20" s="22"/>
    </row>
    <row r="21" spans="1:20" ht="38.25" thickBot="1" x14ac:dyDescent="0.35">
      <c r="A21" s="439"/>
      <c r="B21" s="442"/>
      <c r="C21" s="75" t="s">
        <v>16</v>
      </c>
      <c r="D21" s="76"/>
      <c r="E21" s="77"/>
      <c r="F21" s="78">
        <f>+F33+F27</f>
        <v>1100000</v>
      </c>
      <c r="G21" s="78">
        <f>+G33</f>
        <v>300000</v>
      </c>
      <c r="H21" s="78">
        <f>+H33</f>
        <v>200000</v>
      </c>
      <c r="I21" s="79"/>
      <c r="J21" s="79"/>
      <c r="K21" s="79"/>
      <c r="L21" s="80">
        <f>+L17+L18+L19</f>
        <v>1600000</v>
      </c>
      <c r="N21" s="36"/>
      <c r="O21" s="36"/>
    </row>
    <row r="22" spans="1:20" ht="39.6" customHeight="1" x14ac:dyDescent="0.3">
      <c r="A22" s="422" t="s">
        <v>15</v>
      </c>
      <c r="B22" s="458" t="s">
        <v>273</v>
      </c>
      <c r="C22" s="81" t="s">
        <v>10</v>
      </c>
      <c r="D22" s="82"/>
      <c r="E22" s="83"/>
      <c r="F22" s="84"/>
      <c r="G22" s="84"/>
      <c r="H22" s="84"/>
      <c r="I22" s="84"/>
      <c r="J22" s="84"/>
      <c r="K22" s="85"/>
      <c r="L22" s="86"/>
    </row>
    <row r="23" spans="1:20" ht="75" x14ac:dyDescent="0.3">
      <c r="A23" s="423"/>
      <c r="B23" s="459"/>
      <c r="C23" s="87" t="s">
        <v>11</v>
      </c>
      <c r="D23" s="88"/>
      <c r="E23" s="89"/>
      <c r="F23" s="90">
        <f>+(F27-F25)*0.5</f>
        <v>460000</v>
      </c>
      <c r="G23" s="90"/>
      <c r="H23" s="90"/>
      <c r="I23" s="90"/>
      <c r="J23" s="90"/>
      <c r="K23" s="91"/>
      <c r="L23" s="92">
        <f>+F23</f>
        <v>460000</v>
      </c>
    </row>
    <row r="24" spans="1:20" ht="37.5" x14ac:dyDescent="0.3">
      <c r="A24" s="423"/>
      <c r="B24" s="459"/>
      <c r="C24" s="87" t="s">
        <v>12</v>
      </c>
      <c r="D24" s="88"/>
      <c r="E24" s="89"/>
      <c r="F24" s="90">
        <f>+(F27-F25)*0.5</f>
        <v>460000</v>
      </c>
      <c r="G24" s="90"/>
      <c r="H24" s="90"/>
      <c r="I24" s="90"/>
      <c r="J24" s="90"/>
      <c r="K24" s="91"/>
      <c r="L24" s="92">
        <f>+F24</f>
        <v>460000</v>
      </c>
    </row>
    <row r="25" spans="1:20" ht="56.25" x14ac:dyDescent="0.3">
      <c r="A25" s="423"/>
      <c r="B25" s="459"/>
      <c r="C25" s="87" t="s">
        <v>13</v>
      </c>
      <c r="D25" s="88"/>
      <c r="E25" s="89"/>
      <c r="F25" s="90">
        <f>+F27*0.08</f>
        <v>80000</v>
      </c>
      <c r="G25" s="90"/>
      <c r="H25" s="90"/>
      <c r="I25" s="90"/>
      <c r="J25" s="90"/>
      <c r="K25" s="91"/>
      <c r="L25" s="92">
        <f>+F25</f>
        <v>80000</v>
      </c>
    </row>
    <row r="26" spans="1:20" ht="26.25" customHeight="1" thickBot="1" x14ac:dyDescent="0.35">
      <c r="A26" s="423"/>
      <c r="B26" s="459"/>
      <c r="C26" s="93" t="s">
        <v>14</v>
      </c>
      <c r="D26" s="94"/>
      <c r="E26" s="95"/>
      <c r="F26" s="96"/>
      <c r="G26" s="96"/>
      <c r="H26" s="96"/>
      <c r="I26" s="96"/>
      <c r="J26" s="96"/>
      <c r="K26" s="97"/>
      <c r="L26" s="98"/>
    </row>
    <row r="27" spans="1:20" ht="51.75" customHeight="1" thickBot="1" x14ac:dyDescent="0.35">
      <c r="A27" s="424"/>
      <c r="B27" s="460"/>
      <c r="C27" s="99" t="s">
        <v>17</v>
      </c>
      <c r="D27" s="100"/>
      <c r="E27" s="101"/>
      <c r="F27" s="102">
        <v>1000000</v>
      </c>
      <c r="G27" s="102"/>
      <c r="H27" s="102"/>
      <c r="I27" s="102"/>
      <c r="J27" s="102"/>
      <c r="K27" s="103"/>
      <c r="L27" s="104">
        <f>+L23+L24+L25</f>
        <v>1000000</v>
      </c>
    </row>
    <row r="28" spans="1:20" ht="56.25" x14ac:dyDescent="0.3">
      <c r="A28" s="423" t="s">
        <v>19</v>
      </c>
      <c r="B28" s="459" t="s">
        <v>265</v>
      </c>
      <c r="C28" s="81" t="s">
        <v>10</v>
      </c>
      <c r="D28" s="105"/>
      <c r="E28" s="106"/>
      <c r="F28" s="107"/>
      <c r="G28" s="107"/>
      <c r="H28" s="107"/>
      <c r="I28" s="107"/>
      <c r="J28" s="107"/>
      <c r="K28" s="108"/>
      <c r="L28" s="92"/>
    </row>
    <row r="29" spans="1:20" ht="75" x14ac:dyDescent="0.3">
      <c r="A29" s="423"/>
      <c r="B29" s="459"/>
      <c r="C29" s="87" t="s">
        <v>11</v>
      </c>
      <c r="D29" s="88"/>
      <c r="E29" s="89"/>
      <c r="F29" s="90">
        <f>+(F33-F31)*0.5</f>
        <v>46000</v>
      </c>
      <c r="G29" s="90">
        <f>+(G33-G31)*0.5</f>
        <v>138000</v>
      </c>
      <c r="H29" s="90">
        <f>+(H33-H31)*0.5</f>
        <v>92000</v>
      </c>
      <c r="I29" s="90"/>
      <c r="J29" s="90"/>
      <c r="K29" s="109"/>
      <c r="L29" s="92">
        <f>+F29+G29+H29</f>
        <v>276000</v>
      </c>
    </row>
    <row r="30" spans="1:20" ht="37.5" x14ac:dyDescent="0.3">
      <c r="A30" s="423"/>
      <c r="B30" s="459"/>
      <c r="C30" s="87" t="s">
        <v>12</v>
      </c>
      <c r="D30" s="88"/>
      <c r="E30" s="89"/>
      <c r="F30" s="90">
        <f>+(F33-F31)*0.5</f>
        <v>46000</v>
      </c>
      <c r="G30" s="90">
        <f>+(G33-G31)*0.5</f>
        <v>138000</v>
      </c>
      <c r="H30" s="90">
        <f>+(H33-H31)*0.5</f>
        <v>92000</v>
      </c>
      <c r="I30" s="90"/>
      <c r="J30" s="90"/>
      <c r="K30" s="109"/>
      <c r="L30" s="92">
        <f>+F30+G30+H30</f>
        <v>276000</v>
      </c>
    </row>
    <row r="31" spans="1:20" ht="56.25" x14ac:dyDescent="0.3">
      <c r="A31" s="423"/>
      <c r="B31" s="459"/>
      <c r="C31" s="87" t="s">
        <v>13</v>
      </c>
      <c r="D31" s="88"/>
      <c r="E31" s="89"/>
      <c r="F31" s="90">
        <f>+F33*0.08</f>
        <v>8000</v>
      </c>
      <c r="G31" s="90">
        <f>+G33*0.08</f>
        <v>24000</v>
      </c>
      <c r="H31" s="90">
        <f>+H33*0.08</f>
        <v>16000</v>
      </c>
      <c r="I31" s="90"/>
      <c r="J31" s="90"/>
      <c r="K31" s="109"/>
      <c r="L31" s="92">
        <f>+F31+G31+H31</f>
        <v>48000</v>
      </c>
    </row>
    <row r="32" spans="1:20" ht="38.25" thickBot="1" x14ac:dyDescent="0.35">
      <c r="A32" s="423"/>
      <c r="B32" s="459"/>
      <c r="C32" s="93" t="s">
        <v>14</v>
      </c>
      <c r="D32" s="94"/>
      <c r="E32" s="95"/>
      <c r="F32" s="110"/>
      <c r="G32" s="110"/>
      <c r="H32" s="110"/>
      <c r="I32" s="110"/>
      <c r="J32" s="110"/>
      <c r="K32" s="111"/>
      <c r="L32" s="112"/>
    </row>
    <row r="33" spans="1:14" ht="38.25" thickBot="1" x14ac:dyDescent="0.35">
      <c r="A33" s="424"/>
      <c r="B33" s="461"/>
      <c r="C33" s="99" t="s">
        <v>17</v>
      </c>
      <c r="D33" s="113"/>
      <c r="E33" s="101"/>
      <c r="F33" s="102">
        <v>100000</v>
      </c>
      <c r="G33" s="102">
        <v>300000</v>
      </c>
      <c r="H33" s="102">
        <v>200000</v>
      </c>
      <c r="I33" s="114"/>
      <c r="J33" s="114"/>
      <c r="K33" s="115"/>
      <c r="L33" s="116">
        <f>+L29+L30+L31</f>
        <v>600000</v>
      </c>
    </row>
    <row r="34" spans="1:14" ht="19.5" thickBot="1" x14ac:dyDescent="0.35">
      <c r="A34" s="450" t="s">
        <v>109</v>
      </c>
      <c r="B34" s="451"/>
      <c r="C34" s="452"/>
      <c r="D34" s="452"/>
      <c r="E34" s="452"/>
      <c r="F34" s="452"/>
      <c r="G34" s="452"/>
      <c r="H34" s="452"/>
      <c r="I34" s="452"/>
      <c r="J34" s="452"/>
      <c r="K34" s="452"/>
      <c r="L34" s="453"/>
    </row>
    <row r="35" spans="1:14" ht="56.25" x14ac:dyDescent="0.3">
      <c r="A35" s="437" t="s">
        <v>110</v>
      </c>
      <c r="B35" s="444" t="s">
        <v>111</v>
      </c>
      <c r="C35" s="55" t="s">
        <v>10</v>
      </c>
      <c r="D35" s="117"/>
      <c r="E35" s="118"/>
      <c r="F35" s="118">
        <f>+(F40-F38)*0.5</f>
        <v>492200</v>
      </c>
      <c r="G35" s="118">
        <f>+(G40-G38)*0.5</f>
        <v>349600</v>
      </c>
      <c r="H35" s="118">
        <f>+(H40-H38)*0.5</f>
        <v>92000</v>
      </c>
      <c r="I35" s="118"/>
      <c r="J35" s="118"/>
      <c r="K35" s="119"/>
      <c r="L35" s="120">
        <f>+F35+G35+H35</f>
        <v>933800</v>
      </c>
    </row>
    <row r="36" spans="1:14" ht="75" x14ac:dyDescent="0.3">
      <c r="A36" s="438"/>
      <c r="B36" s="445"/>
      <c r="C36" s="61" t="s">
        <v>11</v>
      </c>
      <c r="D36" s="121"/>
      <c r="E36" s="122"/>
      <c r="F36" s="122"/>
      <c r="G36" s="122"/>
      <c r="H36" s="122"/>
      <c r="I36" s="122"/>
      <c r="J36" s="122"/>
      <c r="K36" s="123"/>
      <c r="L36" s="124"/>
    </row>
    <row r="37" spans="1:14" ht="38.25" thickBot="1" x14ac:dyDescent="0.35">
      <c r="A37" s="438"/>
      <c r="B37" s="445"/>
      <c r="C37" s="61" t="s">
        <v>12</v>
      </c>
      <c r="D37" s="121"/>
      <c r="E37" s="122"/>
      <c r="F37" s="122">
        <f>+(F40-F38)*0.5</f>
        <v>492200</v>
      </c>
      <c r="G37" s="122">
        <f>+(G40-G38)*0.5</f>
        <v>349600</v>
      </c>
      <c r="H37" s="122">
        <f>+(H40-H38)*0.5</f>
        <v>92000</v>
      </c>
      <c r="I37" s="122"/>
      <c r="J37" s="122"/>
      <c r="K37" s="123"/>
      <c r="L37" s="125">
        <f>+F37+G37+H37</f>
        <v>933800</v>
      </c>
      <c r="N37" s="36"/>
    </row>
    <row r="38" spans="1:14" ht="56.25" x14ac:dyDescent="0.3">
      <c r="A38" s="438"/>
      <c r="B38" s="445"/>
      <c r="C38" s="61" t="s">
        <v>13</v>
      </c>
      <c r="D38" s="121"/>
      <c r="E38" s="122"/>
      <c r="F38" s="122">
        <f>+F40*0.08</f>
        <v>85600</v>
      </c>
      <c r="G38" s="122">
        <f>+G40*0.08</f>
        <v>60800</v>
      </c>
      <c r="H38" s="122">
        <f>+H40*0.08</f>
        <v>16000</v>
      </c>
      <c r="I38" s="122"/>
      <c r="J38" s="122"/>
      <c r="K38" s="123"/>
      <c r="L38" s="120">
        <f>+F38+G38+H38</f>
        <v>162400</v>
      </c>
      <c r="N38" s="36"/>
    </row>
    <row r="39" spans="1:14" ht="38.25" thickBot="1" x14ac:dyDescent="0.35">
      <c r="A39" s="438"/>
      <c r="B39" s="445"/>
      <c r="C39" s="69" t="s">
        <v>14</v>
      </c>
      <c r="D39" s="126"/>
      <c r="E39" s="127"/>
      <c r="F39" s="127"/>
      <c r="G39" s="127"/>
      <c r="H39" s="127"/>
      <c r="I39" s="127"/>
      <c r="J39" s="128"/>
      <c r="K39" s="129"/>
      <c r="L39" s="74"/>
      <c r="N39" s="36"/>
    </row>
    <row r="40" spans="1:14" ht="38.25" thickBot="1" x14ac:dyDescent="0.35">
      <c r="A40" s="443"/>
      <c r="B40" s="446"/>
      <c r="C40" s="130" t="s">
        <v>16</v>
      </c>
      <c r="D40" s="131"/>
      <c r="E40" s="78"/>
      <c r="F40" s="78">
        <f>+F46+F52+F64+F70+F76</f>
        <v>1070000</v>
      </c>
      <c r="G40" s="132">
        <f>+G52+G58+G70+G82</f>
        <v>760000</v>
      </c>
      <c r="H40" s="78">
        <f>+H46+H52+H58+H70</f>
        <v>200000</v>
      </c>
      <c r="I40" s="78"/>
      <c r="J40" s="78"/>
      <c r="K40" s="133"/>
      <c r="L40" s="116">
        <f>+L46+L52+L58+L64+L70+L76+L82</f>
        <v>2030000</v>
      </c>
      <c r="N40" s="36"/>
    </row>
    <row r="41" spans="1:14" ht="56.25" x14ac:dyDescent="0.3">
      <c r="A41" s="423" t="s">
        <v>20</v>
      </c>
      <c r="B41" s="425" t="s">
        <v>269</v>
      </c>
      <c r="C41" s="134" t="s">
        <v>10</v>
      </c>
      <c r="D41" s="105"/>
      <c r="E41" s="106"/>
      <c r="F41" s="107">
        <f>+(F46-F44)*0.5</f>
        <v>32200</v>
      </c>
      <c r="H41" s="107">
        <f>+(H46-H44)*0.5</f>
        <v>32200</v>
      </c>
      <c r="I41" s="106"/>
      <c r="J41" s="106"/>
      <c r="K41" s="135"/>
      <c r="L41" s="136">
        <f>+H41+F41</f>
        <v>64400</v>
      </c>
      <c r="N41" s="36"/>
    </row>
    <row r="42" spans="1:14" ht="75" x14ac:dyDescent="0.3">
      <c r="A42" s="423"/>
      <c r="B42" s="426"/>
      <c r="C42" s="87" t="s">
        <v>11</v>
      </c>
      <c r="D42" s="88"/>
      <c r="E42" s="89"/>
      <c r="F42" s="90"/>
      <c r="G42" s="90"/>
      <c r="H42" s="90"/>
      <c r="I42" s="90"/>
      <c r="J42" s="90"/>
      <c r="K42" s="91"/>
      <c r="L42" s="92"/>
    </row>
    <row r="43" spans="1:14" ht="38.25" thickBot="1" x14ac:dyDescent="0.35">
      <c r="A43" s="423"/>
      <c r="B43" s="426"/>
      <c r="C43" s="87" t="s">
        <v>12</v>
      </c>
      <c r="D43" s="88"/>
      <c r="E43" s="89"/>
      <c r="F43" s="90">
        <f>+(F46-F44)*0.5</f>
        <v>32200</v>
      </c>
      <c r="G43" s="90"/>
      <c r="H43" s="90">
        <f>+(H46-H44)*0.5</f>
        <v>32200</v>
      </c>
      <c r="I43" s="90"/>
      <c r="J43" s="90"/>
      <c r="K43" s="91"/>
      <c r="L43" s="112">
        <f>+H43+F43</f>
        <v>64400</v>
      </c>
      <c r="N43" s="36"/>
    </row>
    <row r="44" spans="1:14" ht="56.25" x14ac:dyDescent="0.3">
      <c r="A44" s="423"/>
      <c r="B44" s="426"/>
      <c r="C44" s="87" t="s">
        <v>13</v>
      </c>
      <c r="D44" s="88"/>
      <c r="E44" s="89"/>
      <c r="F44" s="90">
        <f>+F46*0.08</f>
        <v>5600</v>
      </c>
      <c r="G44" s="90"/>
      <c r="H44" s="90">
        <f>+H46*0.08</f>
        <v>5600</v>
      </c>
      <c r="I44" s="90"/>
      <c r="J44" s="90"/>
      <c r="K44" s="91"/>
      <c r="L44" s="86">
        <f>+H44+F44</f>
        <v>11200</v>
      </c>
      <c r="N44" s="36"/>
    </row>
    <row r="45" spans="1:14" ht="38.25" thickBot="1" x14ac:dyDescent="0.35">
      <c r="A45" s="423"/>
      <c r="B45" s="426"/>
      <c r="C45" s="93" t="s">
        <v>14</v>
      </c>
      <c r="D45" s="94"/>
      <c r="E45" s="95"/>
      <c r="F45" s="95"/>
      <c r="G45" s="95"/>
      <c r="H45" s="95"/>
      <c r="I45" s="95"/>
      <c r="J45" s="95"/>
      <c r="K45" s="97"/>
      <c r="L45" s="112"/>
    </row>
    <row r="46" spans="1:14" ht="117.75" customHeight="1" thickBot="1" x14ac:dyDescent="0.35">
      <c r="A46" s="424"/>
      <c r="B46" s="427"/>
      <c r="C46" s="99" t="s">
        <v>17</v>
      </c>
      <c r="D46" s="137"/>
      <c r="E46" s="138"/>
      <c r="F46" s="102">
        <v>70000</v>
      </c>
      <c r="G46" s="102"/>
      <c r="H46" s="102">
        <v>70000</v>
      </c>
      <c r="I46" s="139"/>
      <c r="J46" s="139"/>
      <c r="K46" s="140"/>
      <c r="L46" s="116">
        <f>+L41+L43+L44</f>
        <v>140000</v>
      </c>
      <c r="N46" s="36"/>
    </row>
    <row r="47" spans="1:14" ht="56.25" x14ac:dyDescent="0.3">
      <c r="A47" s="422" t="s">
        <v>21</v>
      </c>
      <c r="B47" s="425" t="s">
        <v>268</v>
      </c>
      <c r="C47" s="134" t="s">
        <v>10</v>
      </c>
      <c r="D47" s="105"/>
      <c r="E47" s="106"/>
      <c r="F47" s="107">
        <f>+(F52-F50)*0.5</f>
        <v>27600</v>
      </c>
      <c r="G47" s="107">
        <f>+(G52-G50)*0.5</f>
        <v>55200</v>
      </c>
      <c r="H47" s="107">
        <f>+(H52-H50)*0.5</f>
        <v>27600</v>
      </c>
      <c r="I47" s="107"/>
      <c r="J47" s="107"/>
      <c r="K47" s="141"/>
      <c r="L47" s="136">
        <f>+H47+G47+F47</f>
        <v>110400</v>
      </c>
    </row>
    <row r="48" spans="1:14" ht="75" x14ac:dyDescent="0.3">
      <c r="A48" s="423"/>
      <c r="B48" s="426"/>
      <c r="C48" s="87" t="s">
        <v>11</v>
      </c>
      <c r="D48" s="88"/>
      <c r="E48" s="89"/>
      <c r="F48" s="90"/>
      <c r="G48" s="90"/>
      <c r="H48" s="90"/>
      <c r="I48" s="90"/>
      <c r="J48" s="90"/>
      <c r="K48" s="91"/>
      <c r="L48" s="92"/>
    </row>
    <row r="49" spans="1:14" ht="37.5" x14ac:dyDescent="0.3">
      <c r="A49" s="423"/>
      <c r="B49" s="426"/>
      <c r="C49" s="87" t="s">
        <v>12</v>
      </c>
      <c r="D49" s="88"/>
      <c r="E49" s="89"/>
      <c r="F49" s="90">
        <f>+(F52-F50)*0.5</f>
        <v>27600</v>
      </c>
      <c r="G49" s="90">
        <f>+(G52-G50)*0.5</f>
        <v>55200</v>
      </c>
      <c r="H49" s="90">
        <f>+(H52-H50)*0.5</f>
        <v>27600</v>
      </c>
      <c r="I49" s="90"/>
      <c r="J49" s="90"/>
      <c r="K49" s="91"/>
      <c r="L49" s="92">
        <f>+H49+G49+F49</f>
        <v>110400</v>
      </c>
    </row>
    <row r="50" spans="1:14" ht="56.25" x14ac:dyDescent="0.3">
      <c r="A50" s="423"/>
      <c r="B50" s="426"/>
      <c r="C50" s="87" t="s">
        <v>13</v>
      </c>
      <c r="D50" s="88"/>
      <c r="E50" s="89"/>
      <c r="F50" s="90">
        <f>+F52*0.08</f>
        <v>4800</v>
      </c>
      <c r="G50" s="90">
        <f>+G52*0.08</f>
        <v>9600</v>
      </c>
      <c r="H50" s="90">
        <f>+H52*0.08</f>
        <v>4800</v>
      </c>
      <c r="I50" s="90"/>
      <c r="J50" s="90"/>
      <c r="K50" s="91"/>
      <c r="L50" s="92">
        <f>+H50+G50+F50</f>
        <v>19200</v>
      </c>
    </row>
    <row r="51" spans="1:14" ht="38.25" thickBot="1" x14ac:dyDescent="0.35">
      <c r="A51" s="423"/>
      <c r="B51" s="426"/>
      <c r="C51" s="93" t="s">
        <v>14</v>
      </c>
      <c r="D51" s="94"/>
      <c r="E51" s="95"/>
      <c r="F51" s="95"/>
      <c r="G51" s="95"/>
      <c r="H51" s="95"/>
      <c r="I51" s="95"/>
      <c r="J51" s="95"/>
      <c r="K51" s="97"/>
      <c r="L51" s="142"/>
    </row>
    <row r="52" spans="1:14" ht="165" customHeight="1" thickBot="1" x14ac:dyDescent="0.35">
      <c r="A52" s="424"/>
      <c r="B52" s="427"/>
      <c r="C52" s="99" t="s">
        <v>17</v>
      </c>
      <c r="D52" s="143"/>
      <c r="E52" s="144"/>
      <c r="F52" s="102">
        <v>60000</v>
      </c>
      <c r="G52" s="102">
        <v>120000</v>
      </c>
      <c r="H52" s="102">
        <v>60000</v>
      </c>
      <c r="I52" s="139"/>
      <c r="J52" s="139"/>
      <c r="K52" s="140"/>
      <c r="L52" s="145">
        <f>+L47+L49+L50</f>
        <v>240000</v>
      </c>
      <c r="N52" s="36"/>
    </row>
    <row r="53" spans="1:14" ht="56.25" x14ac:dyDescent="0.3">
      <c r="A53" s="422" t="s">
        <v>112</v>
      </c>
      <c r="B53" s="425" t="s">
        <v>270</v>
      </c>
      <c r="C53" s="81" t="s">
        <v>10</v>
      </c>
      <c r="D53" s="105"/>
      <c r="E53" s="106"/>
      <c r="F53" s="106"/>
      <c r="G53" s="107">
        <f>+(G58-G56)*0.5</f>
        <v>46000</v>
      </c>
      <c r="H53" s="107">
        <f>+(H58-H56)*0.5</f>
        <v>23000</v>
      </c>
      <c r="I53" s="107"/>
      <c r="J53" s="107"/>
      <c r="K53" s="141"/>
      <c r="L53" s="86">
        <f>+H53+G53</f>
        <v>69000</v>
      </c>
    </row>
    <row r="54" spans="1:14" ht="75" x14ac:dyDescent="0.3">
      <c r="A54" s="423"/>
      <c r="B54" s="426"/>
      <c r="C54" s="87" t="s">
        <v>11</v>
      </c>
      <c r="D54" s="88"/>
      <c r="E54" s="89"/>
      <c r="F54" s="89"/>
      <c r="G54" s="90"/>
      <c r="H54" s="90"/>
      <c r="I54" s="90"/>
      <c r="J54" s="90"/>
      <c r="K54" s="91"/>
      <c r="L54" s="92"/>
    </row>
    <row r="55" spans="1:14" ht="37.5" x14ac:dyDescent="0.3">
      <c r="A55" s="423"/>
      <c r="B55" s="426"/>
      <c r="C55" s="87" t="s">
        <v>12</v>
      </c>
      <c r="D55" s="88"/>
      <c r="E55" s="89"/>
      <c r="F55" s="89"/>
      <c r="G55" s="90">
        <f>+(G58-G56)*0.5</f>
        <v>46000</v>
      </c>
      <c r="H55" s="90">
        <f>+(H58-H56)*0.5</f>
        <v>23000</v>
      </c>
      <c r="I55" s="90"/>
      <c r="J55" s="90"/>
      <c r="K55" s="91"/>
      <c r="L55" s="92">
        <f>+H55+G55</f>
        <v>69000</v>
      </c>
    </row>
    <row r="56" spans="1:14" ht="56.25" x14ac:dyDescent="0.3">
      <c r="A56" s="423"/>
      <c r="B56" s="426"/>
      <c r="C56" s="87" t="s">
        <v>13</v>
      </c>
      <c r="D56" s="88"/>
      <c r="E56" s="89"/>
      <c r="F56" s="89"/>
      <c r="G56" s="90">
        <f>+G58*0.08</f>
        <v>8000</v>
      </c>
      <c r="H56" s="90">
        <f>+H58*0.08</f>
        <v>4000</v>
      </c>
      <c r="I56" s="90"/>
      <c r="J56" s="90"/>
      <c r="K56" s="91"/>
      <c r="L56" s="92">
        <f>+H56+G56</f>
        <v>12000</v>
      </c>
    </row>
    <row r="57" spans="1:14" ht="38.25" thickBot="1" x14ac:dyDescent="0.35">
      <c r="A57" s="423"/>
      <c r="B57" s="426"/>
      <c r="C57" s="93" t="s">
        <v>14</v>
      </c>
      <c r="D57" s="94"/>
      <c r="E57" s="95"/>
      <c r="F57" s="95"/>
      <c r="G57" s="146"/>
      <c r="H57" s="146"/>
      <c r="I57" s="110"/>
      <c r="J57" s="110"/>
      <c r="K57" s="147"/>
      <c r="L57" s="112"/>
    </row>
    <row r="58" spans="1:14" ht="143.25" customHeight="1" thickBot="1" x14ac:dyDescent="0.35">
      <c r="A58" s="424"/>
      <c r="B58" s="427"/>
      <c r="C58" s="99" t="s">
        <v>17</v>
      </c>
      <c r="D58" s="137"/>
      <c r="E58" s="138"/>
      <c r="F58" s="138"/>
      <c r="G58" s="102">
        <v>100000</v>
      </c>
      <c r="H58" s="102">
        <v>50000</v>
      </c>
      <c r="I58" s="139"/>
      <c r="J58" s="139"/>
      <c r="K58" s="148"/>
      <c r="L58" s="116">
        <f>+L53+L55+L56</f>
        <v>150000</v>
      </c>
      <c r="N58" s="36"/>
    </row>
    <row r="59" spans="1:14" ht="56.25" x14ac:dyDescent="0.3">
      <c r="A59" s="422" t="s">
        <v>113</v>
      </c>
      <c r="B59" s="425" t="s">
        <v>267</v>
      </c>
      <c r="C59" s="134" t="s">
        <v>10</v>
      </c>
      <c r="D59" s="105"/>
      <c r="E59" s="106"/>
      <c r="F59" s="107">
        <f>+(F64-F62)*0.5</f>
        <v>46000</v>
      </c>
      <c r="G59" s="107"/>
      <c r="H59" s="107"/>
      <c r="I59" s="107"/>
      <c r="J59" s="107"/>
      <c r="K59" s="141"/>
      <c r="L59" s="136">
        <f>+F59</f>
        <v>46000</v>
      </c>
    </row>
    <row r="60" spans="1:14" ht="75" x14ac:dyDescent="0.3">
      <c r="A60" s="423"/>
      <c r="B60" s="426"/>
      <c r="C60" s="87" t="s">
        <v>11</v>
      </c>
      <c r="D60" s="88"/>
      <c r="E60" s="89"/>
      <c r="F60" s="90"/>
      <c r="G60" s="90"/>
      <c r="H60" s="90"/>
      <c r="I60" s="90"/>
      <c r="J60" s="90"/>
      <c r="K60" s="91"/>
      <c r="L60" s="92"/>
    </row>
    <row r="61" spans="1:14" ht="37.5" x14ac:dyDescent="0.3">
      <c r="A61" s="423"/>
      <c r="B61" s="426"/>
      <c r="C61" s="87" t="s">
        <v>12</v>
      </c>
      <c r="D61" s="88"/>
      <c r="E61" s="89"/>
      <c r="F61" s="90">
        <f>+(F64-F62)*0.5</f>
        <v>46000</v>
      </c>
      <c r="G61" s="90"/>
      <c r="H61" s="90"/>
      <c r="I61" s="90"/>
      <c r="J61" s="90"/>
      <c r="K61" s="91"/>
      <c r="L61" s="92">
        <f>+F61</f>
        <v>46000</v>
      </c>
    </row>
    <row r="62" spans="1:14" ht="56.25" x14ac:dyDescent="0.3">
      <c r="A62" s="423"/>
      <c r="B62" s="426"/>
      <c r="C62" s="87" t="s">
        <v>13</v>
      </c>
      <c r="D62" s="88"/>
      <c r="E62" s="89"/>
      <c r="F62" s="90">
        <f>+F64*0.08</f>
        <v>8000</v>
      </c>
      <c r="G62" s="90"/>
      <c r="H62" s="90"/>
      <c r="I62" s="90"/>
      <c r="J62" s="90"/>
      <c r="K62" s="91"/>
      <c r="L62" s="92">
        <f>+F62</f>
        <v>8000</v>
      </c>
    </row>
    <row r="63" spans="1:14" ht="38.25" thickBot="1" x14ac:dyDescent="0.35">
      <c r="A63" s="423"/>
      <c r="B63" s="426"/>
      <c r="C63" s="93" t="s">
        <v>14</v>
      </c>
      <c r="D63" s="94"/>
      <c r="E63" s="95"/>
      <c r="F63" s="110"/>
      <c r="G63" s="110"/>
      <c r="H63" s="110"/>
      <c r="I63" s="110"/>
      <c r="J63" s="110"/>
      <c r="K63" s="147"/>
      <c r="L63" s="112"/>
    </row>
    <row r="64" spans="1:14" ht="84.75" customHeight="1" thickBot="1" x14ac:dyDescent="0.35">
      <c r="A64" s="423"/>
      <c r="B64" s="427"/>
      <c r="C64" s="99" t="s">
        <v>17</v>
      </c>
      <c r="D64" s="137"/>
      <c r="E64" s="138"/>
      <c r="F64" s="102">
        <v>100000</v>
      </c>
      <c r="G64" s="139"/>
      <c r="H64" s="149"/>
      <c r="I64" s="150"/>
      <c r="J64" s="139"/>
      <c r="K64" s="140"/>
      <c r="L64" s="116">
        <f>+L59+L61+L62</f>
        <v>100000</v>
      </c>
      <c r="N64" s="36"/>
    </row>
    <row r="65" spans="1:14" ht="56.25" x14ac:dyDescent="0.3">
      <c r="A65" s="422" t="s">
        <v>114</v>
      </c>
      <c r="B65" s="425" t="s">
        <v>266</v>
      </c>
      <c r="C65" s="134" t="s">
        <v>10</v>
      </c>
      <c r="D65" s="105"/>
      <c r="E65" s="106"/>
      <c r="F65" s="107">
        <f>+(F70-F68)*0.5</f>
        <v>18400</v>
      </c>
      <c r="G65" s="107">
        <f>+(G70-G68)*0.5</f>
        <v>18400</v>
      </c>
      <c r="H65" s="107">
        <f>+(H70-H68)*0.5</f>
        <v>9200</v>
      </c>
      <c r="I65" s="107"/>
      <c r="J65" s="107"/>
      <c r="K65" s="141"/>
      <c r="L65" s="136">
        <f>+F65+G65+H65</f>
        <v>46000</v>
      </c>
    </row>
    <row r="66" spans="1:14" ht="75" x14ac:dyDescent="0.3">
      <c r="A66" s="423"/>
      <c r="B66" s="426"/>
      <c r="C66" s="87" t="s">
        <v>11</v>
      </c>
      <c r="D66" s="88"/>
      <c r="E66" s="89"/>
      <c r="F66" s="90"/>
      <c r="G66" s="90"/>
      <c r="H66" s="90"/>
      <c r="I66" s="90"/>
      <c r="J66" s="90"/>
      <c r="K66" s="91"/>
      <c r="L66" s="92"/>
    </row>
    <row r="67" spans="1:14" ht="37.5" x14ac:dyDescent="0.3">
      <c r="A67" s="423"/>
      <c r="B67" s="426"/>
      <c r="C67" s="87" t="s">
        <v>12</v>
      </c>
      <c r="D67" s="88"/>
      <c r="E67" s="89"/>
      <c r="F67" s="90">
        <f>+(F70-F68)*0.5</f>
        <v>18400</v>
      </c>
      <c r="G67" s="90">
        <f>+(G70-G68)*0.5</f>
        <v>18400</v>
      </c>
      <c r="H67" s="90">
        <f>+(H70-H68)*0.5</f>
        <v>9200</v>
      </c>
      <c r="I67" s="90"/>
      <c r="J67" s="90"/>
      <c r="K67" s="91"/>
      <c r="L67" s="92">
        <f>+F67+G67+H67</f>
        <v>46000</v>
      </c>
    </row>
    <row r="68" spans="1:14" ht="56.25" x14ac:dyDescent="0.3">
      <c r="A68" s="423"/>
      <c r="B68" s="426"/>
      <c r="C68" s="87" t="s">
        <v>13</v>
      </c>
      <c r="D68" s="88"/>
      <c r="E68" s="89"/>
      <c r="F68" s="90">
        <f>+F70*0.08</f>
        <v>3200</v>
      </c>
      <c r="G68" s="90">
        <f>+G70*0.08</f>
        <v>3200</v>
      </c>
      <c r="H68" s="90">
        <f>+H70*0.08</f>
        <v>1600</v>
      </c>
      <c r="I68" s="90"/>
      <c r="J68" s="90"/>
      <c r="K68" s="91"/>
      <c r="L68" s="92">
        <f>+F68+G68+H68</f>
        <v>8000</v>
      </c>
    </row>
    <row r="69" spans="1:14" ht="38.25" thickBot="1" x14ac:dyDescent="0.35">
      <c r="A69" s="423"/>
      <c r="B69" s="426"/>
      <c r="C69" s="93" t="s">
        <v>14</v>
      </c>
      <c r="D69" s="94"/>
      <c r="E69" s="95"/>
      <c r="F69" s="110"/>
      <c r="G69" s="110"/>
      <c r="H69" s="110"/>
      <c r="I69" s="110"/>
      <c r="J69" s="110"/>
      <c r="K69" s="147"/>
      <c r="L69" s="112"/>
    </row>
    <row r="70" spans="1:14" ht="75.75" customHeight="1" thickBot="1" x14ac:dyDescent="0.35">
      <c r="A70" s="424"/>
      <c r="B70" s="427"/>
      <c r="C70" s="99" t="s">
        <v>17</v>
      </c>
      <c r="D70" s="137"/>
      <c r="E70" s="138"/>
      <c r="F70" s="102">
        <v>40000</v>
      </c>
      <c r="G70" s="102">
        <v>40000</v>
      </c>
      <c r="H70" s="102">
        <v>20000</v>
      </c>
      <c r="I70" s="139"/>
      <c r="J70" s="151"/>
      <c r="K70" s="152"/>
      <c r="L70" s="116">
        <f>+L65+L67+L68</f>
        <v>100000</v>
      </c>
      <c r="N70" s="36"/>
    </row>
    <row r="71" spans="1:14" ht="56.25" x14ac:dyDescent="0.3">
      <c r="A71" s="428" t="s">
        <v>115</v>
      </c>
      <c r="B71" s="425" t="s">
        <v>271</v>
      </c>
      <c r="C71" s="134" t="s">
        <v>10</v>
      </c>
      <c r="D71" s="105"/>
      <c r="E71" s="106"/>
      <c r="F71" s="107">
        <f>+(F76-F74)*0.5</f>
        <v>368000</v>
      </c>
      <c r="G71" s="107"/>
      <c r="H71" s="107"/>
      <c r="I71" s="107"/>
      <c r="J71" s="107"/>
      <c r="K71" s="153"/>
      <c r="L71" s="154">
        <f>+F71</f>
        <v>368000</v>
      </c>
    </row>
    <row r="72" spans="1:14" ht="75" x14ac:dyDescent="0.3">
      <c r="A72" s="429"/>
      <c r="B72" s="431"/>
      <c r="C72" s="87" t="s">
        <v>11</v>
      </c>
      <c r="D72" s="88"/>
      <c r="E72" s="89"/>
      <c r="F72" s="90"/>
      <c r="G72" s="90"/>
      <c r="H72" s="90"/>
      <c r="I72" s="90"/>
      <c r="J72" s="90"/>
      <c r="K72" s="155"/>
      <c r="L72" s="67"/>
    </row>
    <row r="73" spans="1:14" ht="37.5" x14ac:dyDescent="0.3">
      <c r="A73" s="429"/>
      <c r="B73" s="431"/>
      <c r="C73" s="87" t="s">
        <v>12</v>
      </c>
      <c r="D73" s="88"/>
      <c r="E73" s="89"/>
      <c r="F73" s="90">
        <f>+(F76-F74)*0.5</f>
        <v>368000</v>
      </c>
      <c r="G73" s="90"/>
      <c r="H73" s="90"/>
      <c r="I73" s="90"/>
      <c r="J73" s="90"/>
      <c r="K73" s="155"/>
      <c r="L73" s="67">
        <f>+F73</f>
        <v>368000</v>
      </c>
    </row>
    <row r="74" spans="1:14" ht="56.25" x14ac:dyDescent="0.3">
      <c r="A74" s="429"/>
      <c r="B74" s="431"/>
      <c r="C74" s="87" t="s">
        <v>13</v>
      </c>
      <c r="D74" s="88"/>
      <c r="E74" s="89"/>
      <c r="F74" s="90">
        <f>+F76*0.08</f>
        <v>64000</v>
      </c>
      <c r="G74" s="90"/>
      <c r="H74" s="90"/>
      <c r="I74" s="90"/>
      <c r="J74" s="90"/>
      <c r="K74" s="155"/>
      <c r="L74" s="67">
        <f>+F74</f>
        <v>64000</v>
      </c>
    </row>
    <row r="75" spans="1:14" ht="38.25" thickBot="1" x14ac:dyDescent="0.35">
      <c r="A75" s="429"/>
      <c r="B75" s="431"/>
      <c r="C75" s="93" t="s">
        <v>14</v>
      </c>
      <c r="D75" s="94"/>
      <c r="E75" s="95"/>
      <c r="F75" s="110"/>
      <c r="G75" s="110"/>
      <c r="H75" s="110"/>
      <c r="I75" s="110"/>
      <c r="J75" s="110"/>
      <c r="K75" s="156"/>
      <c r="L75" s="157"/>
    </row>
    <row r="76" spans="1:14" ht="113.25" customHeight="1" thickBot="1" x14ac:dyDescent="0.35">
      <c r="A76" s="430"/>
      <c r="B76" s="432"/>
      <c r="C76" s="99" t="s">
        <v>17</v>
      </c>
      <c r="D76" s="137"/>
      <c r="E76" s="138"/>
      <c r="F76" s="102">
        <v>800000</v>
      </c>
      <c r="G76" s="139"/>
      <c r="H76" s="139"/>
      <c r="I76" s="139"/>
      <c r="J76" s="139"/>
      <c r="K76" s="140"/>
      <c r="L76" s="116">
        <f>+L71+L73+L74</f>
        <v>800000</v>
      </c>
      <c r="N76" s="36"/>
    </row>
    <row r="77" spans="1:14" ht="56.25" x14ac:dyDescent="0.3">
      <c r="A77" s="422" t="s">
        <v>116</v>
      </c>
      <c r="B77" s="425" t="s">
        <v>272</v>
      </c>
      <c r="C77" s="134" t="s">
        <v>10</v>
      </c>
      <c r="D77" s="105"/>
      <c r="E77" s="106"/>
      <c r="F77" s="106"/>
      <c r="G77" s="107">
        <f>+(G82-G80)*0.5</f>
        <v>230000</v>
      </c>
      <c r="H77" s="107"/>
      <c r="I77" s="107"/>
      <c r="J77" s="107"/>
      <c r="K77" s="141"/>
      <c r="L77" s="136">
        <f>+G77</f>
        <v>230000</v>
      </c>
    </row>
    <row r="78" spans="1:14" ht="75" x14ac:dyDescent="0.3">
      <c r="A78" s="423"/>
      <c r="B78" s="426"/>
      <c r="C78" s="87" t="s">
        <v>11</v>
      </c>
      <c r="D78" s="88"/>
      <c r="E78" s="89"/>
      <c r="F78" s="89"/>
      <c r="G78" s="90"/>
      <c r="H78" s="90"/>
      <c r="I78" s="90"/>
      <c r="J78" s="90"/>
      <c r="K78" s="91"/>
      <c r="L78" s="92"/>
    </row>
    <row r="79" spans="1:14" ht="37.5" x14ac:dyDescent="0.3">
      <c r="A79" s="423"/>
      <c r="B79" s="426"/>
      <c r="C79" s="87" t="s">
        <v>12</v>
      </c>
      <c r="D79" s="88"/>
      <c r="E79" s="89"/>
      <c r="F79" s="89"/>
      <c r="G79" s="90">
        <f>+(G82-G80)*0.5</f>
        <v>230000</v>
      </c>
      <c r="H79" s="90"/>
      <c r="I79" s="90"/>
      <c r="J79" s="90"/>
      <c r="K79" s="91"/>
      <c r="L79" s="92">
        <f>+G79</f>
        <v>230000</v>
      </c>
    </row>
    <row r="80" spans="1:14" ht="56.25" x14ac:dyDescent="0.3">
      <c r="A80" s="423"/>
      <c r="B80" s="426"/>
      <c r="C80" s="87" t="s">
        <v>13</v>
      </c>
      <c r="D80" s="88"/>
      <c r="E80" s="89"/>
      <c r="F80" s="89"/>
      <c r="G80" s="90">
        <f>+G82*0.08</f>
        <v>40000</v>
      </c>
      <c r="H80" s="90"/>
      <c r="I80" s="90"/>
      <c r="J80" s="90"/>
      <c r="K80" s="91"/>
      <c r="L80" s="92">
        <f>+G80</f>
        <v>40000</v>
      </c>
    </row>
    <row r="81" spans="1:15" ht="38.25" thickBot="1" x14ac:dyDescent="0.35">
      <c r="A81" s="423"/>
      <c r="B81" s="426"/>
      <c r="C81" s="93" t="s">
        <v>14</v>
      </c>
      <c r="D81" s="94"/>
      <c r="E81" s="95"/>
      <c r="F81" s="95"/>
      <c r="G81" s="110"/>
      <c r="H81" s="110"/>
      <c r="I81" s="110"/>
      <c r="J81" s="110"/>
      <c r="K81" s="147"/>
      <c r="L81" s="112"/>
    </row>
    <row r="82" spans="1:15" ht="85.5" customHeight="1" thickBot="1" x14ac:dyDescent="0.35">
      <c r="A82" s="424"/>
      <c r="B82" s="427"/>
      <c r="C82" s="99" t="s">
        <v>17</v>
      </c>
      <c r="D82" s="137"/>
      <c r="E82" s="138"/>
      <c r="F82" s="138"/>
      <c r="G82" s="102">
        <v>500000</v>
      </c>
      <c r="H82" s="139"/>
      <c r="I82" s="139"/>
      <c r="J82" s="139"/>
      <c r="K82" s="140"/>
      <c r="L82" s="116">
        <f>+L77+L79+L80</f>
        <v>500000</v>
      </c>
      <c r="N82" s="36"/>
    </row>
    <row r="83" spans="1:15" ht="19.5" thickBot="1" x14ac:dyDescent="0.35"/>
    <row r="84" spans="1:15" s="158" customFormat="1" ht="75.75" thickBot="1" x14ac:dyDescent="0.35">
      <c r="C84" s="159" t="s">
        <v>22</v>
      </c>
      <c r="D84" s="160" t="s">
        <v>9</v>
      </c>
      <c r="E84" s="161" t="s">
        <v>1</v>
      </c>
      <c r="F84" s="161" t="s">
        <v>2</v>
      </c>
      <c r="G84" s="161" t="s">
        <v>3</v>
      </c>
      <c r="H84" s="161" t="s">
        <v>4</v>
      </c>
      <c r="I84" s="161" t="s">
        <v>5</v>
      </c>
      <c r="J84" s="161" t="s">
        <v>6</v>
      </c>
      <c r="K84" s="161" t="s">
        <v>7</v>
      </c>
      <c r="L84" s="162" t="s">
        <v>8</v>
      </c>
      <c r="N84" s="163"/>
    </row>
    <row r="85" spans="1:15" ht="56.25" x14ac:dyDescent="0.3">
      <c r="C85" s="164" t="s">
        <v>10</v>
      </c>
      <c r="D85" s="165">
        <f>+G85+H85+I85</f>
        <v>933800</v>
      </c>
      <c r="E85" s="166"/>
      <c r="F85" s="166"/>
      <c r="G85" s="167">
        <v>492200</v>
      </c>
      <c r="H85" s="167">
        <v>349600</v>
      </c>
      <c r="I85" s="167">
        <v>92000</v>
      </c>
      <c r="J85" s="166"/>
      <c r="K85" s="166"/>
      <c r="L85" s="168"/>
    </row>
    <row r="86" spans="1:15" ht="75" x14ac:dyDescent="0.3">
      <c r="C86" s="169" t="s">
        <v>11</v>
      </c>
      <c r="D86" s="170">
        <f>+G86+H86+I86</f>
        <v>736000</v>
      </c>
      <c r="E86" s="171"/>
      <c r="F86" s="171"/>
      <c r="G86" s="172">
        <v>506000</v>
      </c>
      <c r="H86" s="172">
        <v>138000</v>
      </c>
      <c r="I86" s="172">
        <v>92000</v>
      </c>
      <c r="J86" s="171"/>
      <c r="K86" s="171"/>
      <c r="L86" s="173"/>
    </row>
    <row r="87" spans="1:15" ht="37.5" x14ac:dyDescent="0.3">
      <c r="C87" s="169" t="s">
        <v>12</v>
      </c>
      <c r="D87" s="170">
        <f>+G87+H87+I87</f>
        <v>1669800</v>
      </c>
      <c r="E87" s="171"/>
      <c r="F87" s="171"/>
      <c r="G87" s="172">
        <v>998200</v>
      </c>
      <c r="H87" s="172">
        <v>487600</v>
      </c>
      <c r="I87" s="172">
        <v>184000</v>
      </c>
      <c r="J87" s="171"/>
      <c r="K87" s="171"/>
      <c r="L87" s="173"/>
    </row>
    <row r="88" spans="1:15" ht="56.25" x14ac:dyDescent="0.3">
      <c r="B88" s="36"/>
      <c r="C88" s="169" t="s">
        <v>13</v>
      </c>
      <c r="D88" s="170">
        <f>+G88+H88+I88</f>
        <v>290400</v>
      </c>
      <c r="E88" s="171"/>
      <c r="F88" s="171"/>
      <c r="G88" s="172">
        <v>173600</v>
      </c>
      <c r="H88" s="172">
        <v>84800</v>
      </c>
      <c r="I88" s="172">
        <v>32000</v>
      </c>
      <c r="J88" s="171"/>
      <c r="K88" s="171"/>
      <c r="L88" s="173"/>
    </row>
    <row r="89" spans="1:15" ht="38.25" thickBot="1" x14ac:dyDescent="0.35">
      <c r="C89" s="174" t="s">
        <v>14</v>
      </c>
      <c r="D89" s="175"/>
      <c r="E89" s="176"/>
      <c r="F89" s="176"/>
      <c r="G89" s="176"/>
      <c r="H89" s="176"/>
      <c r="I89" s="176"/>
      <c r="J89" s="176"/>
      <c r="K89" s="176"/>
      <c r="L89" s="177"/>
    </row>
    <row r="90" spans="1:15" ht="19.5" thickBot="1" x14ac:dyDescent="0.35"/>
    <row r="91" spans="1:15" ht="75" x14ac:dyDescent="0.3">
      <c r="C91" s="229" t="s">
        <v>23</v>
      </c>
      <c r="D91" s="230" t="s">
        <v>9</v>
      </c>
      <c r="E91" s="231" t="s">
        <v>1</v>
      </c>
      <c r="F91" s="231" t="s">
        <v>2</v>
      </c>
      <c r="G91" s="231" t="s">
        <v>3</v>
      </c>
      <c r="H91" s="231" t="s">
        <v>4</v>
      </c>
      <c r="I91" s="231" t="s">
        <v>5</v>
      </c>
      <c r="J91" s="231" t="s">
        <v>6</v>
      </c>
      <c r="K91" s="231" t="s">
        <v>7</v>
      </c>
      <c r="L91" s="232" t="s">
        <v>8</v>
      </c>
    </row>
    <row r="92" spans="1:15" ht="56.25" x14ac:dyDescent="0.3">
      <c r="C92" s="182" t="s">
        <v>10</v>
      </c>
      <c r="D92" s="227">
        <f>+F92+G92+H92+I92+J92+K92</f>
        <v>200000</v>
      </c>
      <c r="E92" s="172">
        <v>0</v>
      </c>
      <c r="F92" s="172">
        <v>13332</v>
      </c>
      <c r="G92" s="172">
        <v>40000</v>
      </c>
      <c r="H92" s="172">
        <v>40000</v>
      </c>
      <c r="I92" s="172">
        <v>40000</v>
      </c>
      <c r="J92" s="172">
        <v>40000</v>
      </c>
      <c r="K92" s="172">
        <v>26668</v>
      </c>
      <c r="L92" s="233">
        <v>0</v>
      </c>
    </row>
    <row r="93" spans="1:15" ht="75" x14ac:dyDescent="0.3">
      <c r="C93" s="182" t="s">
        <v>11</v>
      </c>
      <c r="D93" s="228"/>
      <c r="E93" s="224"/>
      <c r="F93" s="224"/>
      <c r="G93" s="224"/>
      <c r="H93" s="224"/>
      <c r="I93" s="224"/>
      <c r="J93" s="224"/>
      <c r="K93" s="224"/>
      <c r="L93" s="225"/>
      <c r="O93" s="178"/>
    </row>
    <row r="94" spans="1:15" ht="37.5" x14ac:dyDescent="0.3">
      <c r="C94" s="182" t="s">
        <v>12</v>
      </c>
      <c r="D94" s="228"/>
      <c r="E94" s="224"/>
      <c r="F94" s="224"/>
      <c r="G94" s="224"/>
      <c r="H94" s="224"/>
      <c r="I94" s="224"/>
      <c r="J94" s="224"/>
      <c r="K94" s="224"/>
      <c r="L94" s="225"/>
    </row>
    <row r="95" spans="1:15" ht="56.25" x14ac:dyDescent="0.3">
      <c r="C95" s="182" t="s">
        <v>13</v>
      </c>
      <c r="D95" s="228">
        <f>+F95+G95+H95+I95+J95+K95</f>
        <v>16000</v>
      </c>
      <c r="E95" s="224">
        <v>0</v>
      </c>
      <c r="F95" s="224">
        <f t="shared" ref="F95:K95" si="2">+F92*0.08</f>
        <v>1066.56</v>
      </c>
      <c r="G95" s="224">
        <f t="shared" si="2"/>
        <v>3200</v>
      </c>
      <c r="H95" s="224">
        <f t="shared" si="2"/>
        <v>3200</v>
      </c>
      <c r="I95" s="224">
        <f t="shared" si="2"/>
        <v>3200</v>
      </c>
      <c r="J95" s="224">
        <f t="shared" si="2"/>
        <v>3200</v>
      </c>
      <c r="K95" s="224">
        <f t="shared" si="2"/>
        <v>2133.44</v>
      </c>
      <c r="L95" s="225">
        <v>0</v>
      </c>
    </row>
    <row r="96" spans="1:15" ht="37.5" x14ac:dyDescent="0.3">
      <c r="C96" s="182" t="s">
        <v>14</v>
      </c>
      <c r="D96" s="226"/>
      <c r="E96" s="171"/>
      <c r="F96" s="171"/>
      <c r="G96" s="171"/>
      <c r="H96" s="171"/>
      <c r="I96" s="171"/>
      <c r="J96" s="171"/>
      <c r="K96" s="171"/>
      <c r="L96" s="173"/>
    </row>
    <row r="97" spans="3:12" ht="19.5" thickBot="1" x14ac:dyDescent="0.35">
      <c r="C97" s="234" t="s">
        <v>253</v>
      </c>
      <c r="D97" s="235">
        <f>+F97+G97+H97+I97+J97+K97</f>
        <v>216000</v>
      </c>
      <c r="E97" s="235" cm="1">
        <f t="array" ref="E97:E101">+E92:E96</f>
        <v>0</v>
      </c>
      <c r="F97" s="235">
        <f t="shared" ref="F97:L97" si="3">+F92+F95</f>
        <v>14398.56</v>
      </c>
      <c r="G97" s="235">
        <f t="shared" si="3"/>
        <v>43200</v>
      </c>
      <c r="H97" s="235">
        <f t="shared" si="3"/>
        <v>43200</v>
      </c>
      <c r="I97" s="235">
        <f t="shared" si="3"/>
        <v>43200</v>
      </c>
      <c r="J97" s="235">
        <f t="shared" si="3"/>
        <v>43200</v>
      </c>
      <c r="K97" s="235">
        <f t="shared" si="3"/>
        <v>28801.439999999999</v>
      </c>
      <c r="L97" s="236">
        <f t="shared" si="3"/>
        <v>0</v>
      </c>
    </row>
    <row r="98" spans="3:12" ht="19.5" thickBot="1" x14ac:dyDescent="0.35">
      <c r="E98" s="20">
        <v>0</v>
      </c>
    </row>
    <row r="99" spans="3:12" ht="75.75" thickBot="1" x14ac:dyDescent="0.35">
      <c r="C99" s="179" t="s">
        <v>24</v>
      </c>
      <c r="D99" s="180">
        <f>+D100+D101+D102+D103</f>
        <v>3846000</v>
      </c>
      <c r="E99" s="20">
        <v>0</v>
      </c>
    </row>
    <row r="100" spans="3:12" ht="56.25" x14ac:dyDescent="0.3">
      <c r="C100" s="181" t="s">
        <v>10</v>
      </c>
      <c r="D100" s="168">
        <f>+D85+D92</f>
        <v>1133800</v>
      </c>
      <c r="E100" s="20">
        <v>0</v>
      </c>
    </row>
    <row r="101" spans="3:12" ht="75" x14ac:dyDescent="0.3">
      <c r="C101" s="182" t="s">
        <v>11</v>
      </c>
      <c r="D101" s="173">
        <f>+D86</f>
        <v>736000</v>
      </c>
      <c r="E101" s="20">
        <v>0</v>
      </c>
    </row>
    <row r="102" spans="3:12" ht="37.5" x14ac:dyDescent="0.3">
      <c r="C102" s="182" t="s">
        <v>12</v>
      </c>
      <c r="D102" s="173">
        <f>+D87</f>
        <v>1669800</v>
      </c>
    </row>
    <row r="103" spans="3:12" ht="56.25" x14ac:dyDescent="0.3">
      <c r="C103" s="182" t="s">
        <v>13</v>
      </c>
      <c r="D103" s="173">
        <f>+D88+D95</f>
        <v>306400</v>
      </c>
    </row>
    <row r="104" spans="3:12" ht="38.25" thickBot="1" x14ac:dyDescent="0.35">
      <c r="C104" s="183" t="s">
        <v>14</v>
      </c>
      <c r="D104" s="177"/>
    </row>
  </sheetData>
  <mergeCells count="30">
    <mergeCell ref="A53:A58"/>
    <mergeCell ref="B53:B58"/>
    <mergeCell ref="A59:A64"/>
    <mergeCell ref="B59:B64"/>
    <mergeCell ref="A1:K1"/>
    <mergeCell ref="A2:K2"/>
    <mergeCell ref="A34:L34"/>
    <mergeCell ref="A41:A46"/>
    <mergeCell ref="B41:B46"/>
    <mergeCell ref="A7:L7"/>
    <mergeCell ref="A15:L15"/>
    <mergeCell ref="A22:A27"/>
    <mergeCell ref="B22:B27"/>
    <mergeCell ref="A28:A33"/>
    <mergeCell ref="B28:B33"/>
    <mergeCell ref="A9:A14"/>
    <mergeCell ref="A4:K4"/>
    <mergeCell ref="A47:A52"/>
    <mergeCell ref="B47:B52"/>
    <mergeCell ref="B9:B14"/>
    <mergeCell ref="A16:A21"/>
    <mergeCell ref="B16:B21"/>
    <mergeCell ref="A35:A40"/>
    <mergeCell ref="B35:B40"/>
    <mergeCell ref="A65:A70"/>
    <mergeCell ref="B65:B70"/>
    <mergeCell ref="A71:A76"/>
    <mergeCell ref="B71:B76"/>
    <mergeCell ref="A77:A82"/>
    <mergeCell ref="B77:B82"/>
  </mergeCells>
  <pageMargins left="0.7" right="0.7" top="0.75" bottom="0.75" header="0.3" footer="0.3"/>
  <pageSetup paperSize="9" scale="8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L113"/>
  <sheetViews>
    <sheetView zoomScale="90" zoomScaleNormal="90" zoomScaleSheetLayoutView="90" workbookViewId="0">
      <selection activeCell="A4" sqref="A4:L4"/>
    </sheetView>
  </sheetViews>
  <sheetFormatPr defaultRowHeight="15" x14ac:dyDescent="0.25"/>
  <cols>
    <col min="12" max="12" width="74.42578125" customWidth="1"/>
  </cols>
  <sheetData>
    <row r="3" spans="1:12" ht="15.75" thickBot="1" x14ac:dyDescent="0.3"/>
    <row r="4" spans="1:12" ht="16.5" thickBot="1" x14ac:dyDescent="0.3">
      <c r="A4" s="304" t="s">
        <v>42</v>
      </c>
      <c r="B4" s="305"/>
      <c r="C4" s="305"/>
      <c r="D4" s="305"/>
      <c r="E4" s="305"/>
      <c r="F4" s="305"/>
      <c r="G4" s="305"/>
      <c r="H4" s="305"/>
      <c r="I4" s="305"/>
      <c r="J4" s="305"/>
      <c r="K4" s="305"/>
      <c r="L4" s="306"/>
    </row>
    <row r="5" spans="1:12" ht="15.75" thickBot="1" x14ac:dyDescent="0.3"/>
    <row r="6" spans="1:12" ht="16.5" thickBot="1" x14ac:dyDescent="0.3">
      <c r="A6" s="307" t="s">
        <v>43</v>
      </c>
      <c r="B6" s="308"/>
      <c r="C6" s="308"/>
      <c r="D6" s="308"/>
      <c r="E6" s="308"/>
      <c r="F6" s="308"/>
      <c r="G6" s="308"/>
      <c r="H6" s="308"/>
      <c r="I6" s="308"/>
      <c r="J6" s="308"/>
      <c r="K6" s="308"/>
      <c r="L6" s="309"/>
    </row>
    <row r="7" spans="1:12" x14ac:dyDescent="0.25">
      <c r="A7" s="465" t="s">
        <v>125</v>
      </c>
      <c r="B7" s="350"/>
      <c r="C7" s="350"/>
      <c r="D7" s="350"/>
      <c r="E7" s="350"/>
      <c r="F7" s="350"/>
      <c r="G7" s="350"/>
      <c r="H7" s="350"/>
      <c r="I7" s="350"/>
      <c r="J7" s="350"/>
      <c r="K7" s="350"/>
      <c r="L7" s="466"/>
    </row>
    <row r="8" spans="1:12" x14ac:dyDescent="0.25">
      <c r="A8" s="467"/>
      <c r="B8" s="354"/>
      <c r="C8" s="354"/>
      <c r="D8" s="354"/>
      <c r="E8" s="354"/>
      <c r="F8" s="354"/>
      <c r="G8" s="354"/>
      <c r="H8" s="354"/>
      <c r="I8" s="354"/>
      <c r="J8" s="354"/>
      <c r="K8" s="354"/>
      <c r="L8" s="468"/>
    </row>
    <row r="9" spans="1:12" x14ac:dyDescent="0.25">
      <c r="A9" s="467"/>
      <c r="B9" s="354"/>
      <c r="C9" s="354"/>
      <c r="D9" s="354"/>
      <c r="E9" s="354"/>
      <c r="F9" s="354"/>
      <c r="G9" s="354"/>
      <c r="H9" s="354"/>
      <c r="I9" s="354"/>
      <c r="J9" s="354"/>
      <c r="K9" s="354"/>
      <c r="L9" s="468"/>
    </row>
    <row r="10" spans="1:12" x14ac:dyDescent="0.25">
      <c r="A10" s="467"/>
      <c r="B10" s="354"/>
      <c r="C10" s="354"/>
      <c r="D10" s="354"/>
      <c r="E10" s="354"/>
      <c r="F10" s="354"/>
      <c r="G10" s="354"/>
      <c r="H10" s="354"/>
      <c r="I10" s="354"/>
      <c r="J10" s="354"/>
      <c r="K10" s="354"/>
      <c r="L10" s="468"/>
    </row>
    <row r="11" spans="1:12" x14ac:dyDescent="0.25">
      <c r="A11" s="467"/>
      <c r="B11" s="354"/>
      <c r="C11" s="354"/>
      <c r="D11" s="354"/>
      <c r="E11" s="354"/>
      <c r="F11" s="354"/>
      <c r="G11" s="354"/>
      <c r="H11" s="354"/>
      <c r="I11" s="354"/>
      <c r="J11" s="354"/>
      <c r="K11" s="354"/>
      <c r="L11" s="468"/>
    </row>
    <row r="12" spans="1:12" x14ac:dyDescent="0.25">
      <c r="A12" s="467"/>
      <c r="B12" s="354"/>
      <c r="C12" s="354"/>
      <c r="D12" s="354"/>
      <c r="E12" s="354"/>
      <c r="F12" s="354"/>
      <c r="G12" s="354"/>
      <c r="H12" s="354"/>
      <c r="I12" s="354"/>
      <c r="J12" s="354"/>
      <c r="K12" s="354"/>
      <c r="L12" s="468"/>
    </row>
    <row r="13" spans="1:12" x14ac:dyDescent="0.25">
      <c r="A13" s="467"/>
      <c r="B13" s="354"/>
      <c r="C13" s="354"/>
      <c r="D13" s="354"/>
      <c r="E13" s="354"/>
      <c r="F13" s="354"/>
      <c r="G13" s="354"/>
      <c r="H13" s="354"/>
      <c r="I13" s="354"/>
      <c r="J13" s="354"/>
      <c r="K13" s="354"/>
      <c r="L13" s="468"/>
    </row>
    <row r="14" spans="1:12" x14ac:dyDescent="0.25">
      <c r="A14" s="467"/>
      <c r="B14" s="354"/>
      <c r="C14" s="354"/>
      <c r="D14" s="354"/>
      <c r="E14" s="354"/>
      <c r="F14" s="354"/>
      <c r="G14" s="354"/>
      <c r="H14" s="354"/>
      <c r="I14" s="354"/>
      <c r="J14" s="354"/>
      <c r="K14" s="354"/>
      <c r="L14" s="468"/>
    </row>
    <row r="15" spans="1:12" x14ac:dyDescent="0.25">
      <c r="A15" s="467"/>
      <c r="B15" s="354"/>
      <c r="C15" s="354"/>
      <c r="D15" s="354"/>
      <c r="E15" s="354"/>
      <c r="F15" s="354"/>
      <c r="G15" s="354"/>
      <c r="H15" s="354"/>
      <c r="I15" s="354"/>
      <c r="J15" s="354"/>
      <c r="K15" s="354"/>
      <c r="L15" s="468"/>
    </row>
    <row r="16" spans="1:12" x14ac:dyDescent="0.25">
      <c r="A16" s="467"/>
      <c r="B16" s="354"/>
      <c r="C16" s="354"/>
      <c r="D16" s="354"/>
      <c r="E16" s="354"/>
      <c r="F16" s="354"/>
      <c r="G16" s="354"/>
      <c r="H16" s="354"/>
      <c r="I16" s="354"/>
      <c r="J16" s="354"/>
      <c r="K16" s="354"/>
      <c r="L16" s="468"/>
    </row>
    <row r="17" spans="1:12" x14ac:dyDescent="0.25">
      <c r="A17" s="467"/>
      <c r="B17" s="354"/>
      <c r="C17" s="354"/>
      <c r="D17" s="354"/>
      <c r="E17" s="354"/>
      <c r="F17" s="354"/>
      <c r="G17" s="354"/>
      <c r="H17" s="354"/>
      <c r="I17" s="354"/>
      <c r="J17" s="354"/>
      <c r="K17" s="354"/>
      <c r="L17" s="468"/>
    </row>
    <row r="18" spans="1:12" x14ac:dyDescent="0.25">
      <c r="A18" s="467"/>
      <c r="B18" s="354"/>
      <c r="C18" s="354"/>
      <c r="D18" s="354"/>
      <c r="E18" s="354"/>
      <c r="F18" s="354"/>
      <c r="G18" s="354"/>
      <c r="H18" s="354"/>
      <c r="I18" s="354"/>
      <c r="J18" s="354"/>
      <c r="K18" s="354"/>
      <c r="L18" s="468"/>
    </row>
    <row r="19" spans="1:12" x14ac:dyDescent="0.25">
      <c r="A19" s="467"/>
      <c r="B19" s="354"/>
      <c r="C19" s="354"/>
      <c r="D19" s="354"/>
      <c r="E19" s="354"/>
      <c r="F19" s="354"/>
      <c r="G19" s="354"/>
      <c r="H19" s="354"/>
      <c r="I19" s="354"/>
      <c r="J19" s="354"/>
      <c r="K19" s="354"/>
      <c r="L19" s="468"/>
    </row>
    <row r="20" spans="1:12" x14ac:dyDescent="0.25">
      <c r="A20" s="467"/>
      <c r="B20" s="354"/>
      <c r="C20" s="354"/>
      <c r="D20" s="354"/>
      <c r="E20" s="354"/>
      <c r="F20" s="354"/>
      <c r="G20" s="354"/>
      <c r="H20" s="354"/>
      <c r="I20" s="354"/>
      <c r="J20" s="354"/>
      <c r="K20" s="354"/>
      <c r="L20" s="468"/>
    </row>
    <row r="21" spans="1:12" x14ac:dyDescent="0.25">
      <c r="A21" s="467"/>
      <c r="B21" s="354"/>
      <c r="C21" s="354"/>
      <c r="D21" s="354"/>
      <c r="E21" s="354"/>
      <c r="F21" s="354"/>
      <c r="G21" s="354"/>
      <c r="H21" s="354"/>
      <c r="I21" s="354"/>
      <c r="J21" s="354"/>
      <c r="K21" s="354"/>
      <c r="L21" s="468"/>
    </row>
    <row r="22" spans="1:12" x14ac:dyDescent="0.25">
      <c r="A22" s="467"/>
      <c r="B22" s="354"/>
      <c r="C22" s="354"/>
      <c r="D22" s="354"/>
      <c r="E22" s="354"/>
      <c r="F22" s="354"/>
      <c r="G22" s="354"/>
      <c r="H22" s="354"/>
      <c r="I22" s="354"/>
      <c r="J22" s="354"/>
      <c r="K22" s="354"/>
      <c r="L22" s="468"/>
    </row>
    <row r="23" spans="1:12" x14ac:dyDescent="0.25">
      <c r="A23" s="467"/>
      <c r="B23" s="354"/>
      <c r="C23" s="354"/>
      <c r="D23" s="354"/>
      <c r="E23" s="354"/>
      <c r="F23" s="354"/>
      <c r="G23" s="354"/>
      <c r="H23" s="354"/>
      <c r="I23" s="354"/>
      <c r="J23" s="354"/>
      <c r="K23" s="354"/>
      <c r="L23" s="468"/>
    </row>
    <row r="24" spans="1:12" x14ac:dyDescent="0.25">
      <c r="A24" s="467"/>
      <c r="B24" s="354"/>
      <c r="C24" s="354"/>
      <c r="D24" s="354"/>
      <c r="E24" s="354"/>
      <c r="F24" s="354"/>
      <c r="G24" s="354"/>
      <c r="H24" s="354"/>
      <c r="I24" s="354"/>
      <c r="J24" s="354"/>
      <c r="K24" s="354"/>
      <c r="L24" s="468"/>
    </row>
    <row r="25" spans="1:12" x14ac:dyDescent="0.25">
      <c r="A25" s="467"/>
      <c r="B25" s="354"/>
      <c r="C25" s="354"/>
      <c r="D25" s="354"/>
      <c r="E25" s="354"/>
      <c r="F25" s="354"/>
      <c r="G25" s="354"/>
      <c r="H25" s="354"/>
      <c r="I25" s="354"/>
      <c r="J25" s="354"/>
      <c r="K25" s="354"/>
      <c r="L25" s="468"/>
    </row>
    <row r="26" spans="1:12" x14ac:dyDescent="0.25">
      <c r="A26" s="467"/>
      <c r="B26" s="354"/>
      <c r="C26" s="354"/>
      <c r="D26" s="354"/>
      <c r="E26" s="354"/>
      <c r="F26" s="354"/>
      <c r="G26" s="354"/>
      <c r="H26" s="354"/>
      <c r="I26" s="354"/>
      <c r="J26" s="354"/>
      <c r="K26" s="354"/>
      <c r="L26" s="468"/>
    </row>
    <row r="27" spans="1:12" x14ac:dyDescent="0.25">
      <c r="A27" s="467"/>
      <c r="B27" s="354"/>
      <c r="C27" s="354"/>
      <c r="D27" s="354"/>
      <c r="E27" s="354"/>
      <c r="F27" s="354"/>
      <c r="G27" s="354"/>
      <c r="H27" s="354"/>
      <c r="I27" s="354"/>
      <c r="J27" s="354"/>
      <c r="K27" s="354"/>
      <c r="L27" s="468"/>
    </row>
    <row r="28" spans="1:12" x14ac:dyDescent="0.25">
      <c r="A28" s="467"/>
      <c r="B28" s="354"/>
      <c r="C28" s="354"/>
      <c r="D28" s="354"/>
      <c r="E28" s="354"/>
      <c r="F28" s="354"/>
      <c r="G28" s="354"/>
      <c r="H28" s="354"/>
      <c r="I28" s="354"/>
      <c r="J28" s="354"/>
      <c r="K28" s="354"/>
      <c r="L28" s="468"/>
    </row>
    <row r="29" spans="1:12" x14ac:dyDescent="0.25">
      <c r="A29" s="467"/>
      <c r="B29" s="354"/>
      <c r="C29" s="354"/>
      <c r="D29" s="354"/>
      <c r="E29" s="354"/>
      <c r="F29" s="354"/>
      <c r="G29" s="354"/>
      <c r="H29" s="354"/>
      <c r="I29" s="354"/>
      <c r="J29" s="354"/>
      <c r="K29" s="354"/>
      <c r="L29" s="468"/>
    </row>
    <row r="30" spans="1:12" x14ac:dyDescent="0.25">
      <c r="A30" s="467"/>
      <c r="B30" s="354"/>
      <c r="C30" s="354"/>
      <c r="D30" s="354"/>
      <c r="E30" s="354"/>
      <c r="F30" s="354"/>
      <c r="G30" s="354"/>
      <c r="H30" s="354"/>
      <c r="I30" s="354"/>
      <c r="J30" s="354"/>
      <c r="K30" s="354"/>
      <c r="L30" s="468"/>
    </row>
    <row r="31" spans="1:12" x14ac:dyDescent="0.25">
      <c r="A31" s="467"/>
      <c r="B31" s="354"/>
      <c r="C31" s="354"/>
      <c r="D31" s="354"/>
      <c r="E31" s="354"/>
      <c r="F31" s="354"/>
      <c r="G31" s="354"/>
      <c r="H31" s="354"/>
      <c r="I31" s="354"/>
      <c r="J31" s="354"/>
      <c r="K31" s="354"/>
      <c r="L31" s="468"/>
    </row>
    <row r="32" spans="1:12" x14ac:dyDescent="0.25">
      <c r="A32" s="467"/>
      <c r="B32" s="354"/>
      <c r="C32" s="354"/>
      <c r="D32" s="354"/>
      <c r="E32" s="354"/>
      <c r="F32" s="354"/>
      <c r="G32" s="354"/>
      <c r="H32" s="354"/>
      <c r="I32" s="354"/>
      <c r="J32" s="354"/>
      <c r="K32" s="354"/>
      <c r="L32" s="468"/>
    </row>
    <row r="33" spans="1:12" ht="408.75" customHeight="1" x14ac:dyDescent="0.25">
      <c r="A33" s="467"/>
      <c r="B33" s="354"/>
      <c r="C33" s="354"/>
      <c r="D33" s="354"/>
      <c r="E33" s="354"/>
      <c r="F33" s="354"/>
      <c r="G33" s="354"/>
      <c r="H33" s="354"/>
      <c r="I33" s="354"/>
      <c r="J33" s="354"/>
      <c r="K33" s="354"/>
      <c r="L33" s="468"/>
    </row>
    <row r="34" spans="1:12" x14ac:dyDescent="0.25">
      <c r="A34" s="249"/>
      <c r="B34" s="250"/>
      <c r="C34" s="250"/>
      <c r="D34" s="250"/>
      <c r="E34" s="250"/>
      <c r="F34" s="250"/>
      <c r="G34" s="250"/>
      <c r="H34" s="250"/>
      <c r="I34" s="250"/>
      <c r="J34" s="250"/>
      <c r="K34" s="250"/>
      <c r="L34" s="251"/>
    </row>
    <row r="35" spans="1:12" x14ac:dyDescent="0.25">
      <c r="A35" s="249"/>
      <c r="B35" s="250"/>
      <c r="C35" s="250"/>
      <c r="D35" s="250"/>
      <c r="E35" s="250"/>
      <c r="F35" s="250"/>
      <c r="G35" s="250"/>
      <c r="H35" s="250"/>
      <c r="I35" s="250"/>
      <c r="J35" s="250"/>
      <c r="K35" s="250"/>
      <c r="L35" s="251"/>
    </row>
    <row r="36" spans="1:12" x14ac:dyDescent="0.25">
      <c r="A36" s="249"/>
      <c r="B36" s="250"/>
      <c r="C36" s="250"/>
      <c r="D36" s="250"/>
      <c r="E36" s="250"/>
      <c r="F36" s="250"/>
      <c r="G36" s="250"/>
      <c r="H36" s="250"/>
      <c r="I36" s="250"/>
      <c r="J36" s="250"/>
      <c r="K36" s="250"/>
      <c r="L36" s="251"/>
    </row>
    <row r="37" spans="1:12" x14ac:dyDescent="0.25">
      <c r="A37" s="249"/>
      <c r="B37" s="250"/>
      <c r="C37" s="250"/>
      <c r="D37" s="250"/>
      <c r="E37" s="250"/>
      <c r="F37" s="250"/>
      <c r="G37" s="250"/>
      <c r="H37" s="250"/>
      <c r="I37" s="250"/>
      <c r="J37" s="250"/>
      <c r="K37" s="250"/>
      <c r="L37" s="251"/>
    </row>
    <row r="38" spans="1:12" x14ac:dyDescent="0.25">
      <c r="A38" s="249"/>
      <c r="B38" s="250"/>
      <c r="C38" s="250"/>
      <c r="D38" s="250"/>
      <c r="E38" s="250"/>
      <c r="F38" s="250"/>
      <c r="G38" s="250"/>
      <c r="H38" s="250"/>
      <c r="I38" s="250"/>
      <c r="J38" s="250"/>
      <c r="K38" s="250"/>
      <c r="L38" s="251"/>
    </row>
    <row r="39" spans="1:12" x14ac:dyDescent="0.25">
      <c r="A39" s="249"/>
      <c r="B39" s="250"/>
      <c r="C39" s="250"/>
      <c r="D39" s="250"/>
      <c r="E39" s="250"/>
      <c r="F39" s="250"/>
      <c r="G39" s="250"/>
      <c r="H39" s="250"/>
      <c r="I39" s="250"/>
      <c r="J39" s="250"/>
      <c r="K39" s="250"/>
      <c r="L39" s="251"/>
    </row>
    <row r="40" spans="1:12" x14ac:dyDescent="0.25">
      <c r="A40" s="249"/>
      <c r="B40" s="250"/>
      <c r="C40" s="250"/>
      <c r="D40" s="250"/>
      <c r="E40" s="250"/>
      <c r="F40" s="250"/>
      <c r="G40" s="250"/>
      <c r="H40" s="250"/>
      <c r="I40" s="250"/>
      <c r="J40" s="250"/>
      <c r="K40" s="250"/>
      <c r="L40" s="251"/>
    </row>
    <row r="41" spans="1:12" x14ac:dyDescent="0.25">
      <c r="A41" s="249"/>
      <c r="B41" s="250"/>
      <c r="C41" s="250"/>
      <c r="D41" s="250"/>
      <c r="E41" s="250"/>
      <c r="F41" s="250"/>
      <c r="G41" s="250"/>
      <c r="H41" s="250"/>
      <c r="I41" s="250"/>
      <c r="J41" s="250"/>
      <c r="K41" s="250"/>
      <c r="L41" s="251"/>
    </row>
    <row r="42" spans="1:12" x14ac:dyDescent="0.25">
      <c r="A42" s="249"/>
      <c r="B42" s="250"/>
      <c r="C42" s="250"/>
      <c r="D42" s="250"/>
      <c r="E42" s="250"/>
      <c r="F42" s="250"/>
      <c r="G42" s="250"/>
      <c r="H42" s="250"/>
      <c r="I42" s="250"/>
      <c r="J42" s="250"/>
      <c r="K42" s="250"/>
      <c r="L42" s="251"/>
    </row>
    <row r="43" spans="1:12" x14ac:dyDescent="0.25">
      <c r="A43" s="249"/>
      <c r="B43" s="250"/>
      <c r="C43" s="250"/>
      <c r="D43" s="250"/>
      <c r="E43" s="250"/>
      <c r="F43" s="250"/>
      <c r="G43" s="250"/>
      <c r="H43" s="250"/>
      <c r="I43" s="250"/>
      <c r="J43" s="250"/>
      <c r="K43" s="250"/>
      <c r="L43" s="251"/>
    </row>
    <row r="44" spans="1:12" x14ac:dyDescent="0.25">
      <c r="A44" s="249"/>
      <c r="B44" s="250"/>
      <c r="C44" s="250"/>
      <c r="D44" s="250"/>
      <c r="E44" s="250"/>
      <c r="F44" s="250"/>
      <c r="G44" s="250"/>
      <c r="H44" s="250"/>
      <c r="I44" s="250"/>
      <c r="J44" s="250"/>
      <c r="K44" s="250"/>
      <c r="L44" s="251"/>
    </row>
    <row r="45" spans="1:12" x14ac:dyDescent="0.25">
      <c r="A45" s="249"/>
      <c r="B45" s="250"/>
      <c r="C45" s="250"/>
      <c r="D45" s="250"/>
      <c r="E45" s="250"/>
      <c r="F45" s="250"/>
      <c r="G45" s="250"/>
      <c r="H45" s="250"/>
      <c r="I45" s="250"/>
      <c r="J45" s="250"/>
      <c r="K45" s="250"/>
      <c r="L45" s="251"/>
    </row>
    <row r="46" spans="1:12" x14ac:dyDescent="0.25">
      <c r="A46" s="249"/>
      <c r="B46" s="250"/>
      <c r="C46" s="250"/>
      <c r="D46" s="250"/>
      <c r="E46" s="250"/>
      <c r="F46" s="250"/>
      <c r="G46" s="250"/>
      <c r="H46" s="250"/>
      <c r="I46" s="250"/>
      <c r="J46" s="250"/>
      <c r="K46" s="250"/>
      <c r="L46" s="251"/>
    </row>
    <row r="47" spans="1:12" x14ac:dyDescent="0.25">
      <c r="A47" s="249"/>
      <c r="B47" s="250"/>
      <c r="C47" s="250"/>
      <c r="D47" s="250"/>
      <c r="E47" s="250"/>
      <c r="F47" s="250"/>
      <c r="G47" s="250"/>
      <c r="H47" s="250"/>
      <c r="I47" s="250"/>
      <c r="J47" s="250"/>
      <c r="K47" s="250"/>
      <c r="L47" s="251"/>
    </row>
    <row r="48" spans="1:12" x14ac:dyDescent="0.25">
      <c r="A48" s="249"/>
      <c r="B48" s="250"/>
      <c r="C48" s="250"/>
      <c r="D48" s="250"/>
      <c r="E48" s="250"/>
      <c r="F48" s="250"/>
      <c r="G48" s="250"/>
      <c r="H48" s="250"/>
      <c r="I48" s="250"/>
      <c r="J48" s="250"/>
      <c r="K48" s="250"/>
      <c r="L48" s="251"/>
    </row>
    <row r="49" spans="1:12" x14ac:dyDescent="0.25">
      <c r="A49" s="249"/>
      <c r="B49" s="250"/>
      <c r="C49" s="250"/>
      <c r="D49" s="250"/>
      <c r="E49" s="250"/>
      <c r="F49" s="250"/>
      <c r="G49" s="250"/>
      <c r="H49" s="250"/>
      <c r="I49" s="250"/>
      <c r="J49" s="250"/>
      <c r="K49" s="250"/>
      <c r="L49" s="251"/>
    </row>
    <row r="50" spans="1:12" x14ac:dyDescent="0.25">
      <c r="A50" s="249"/>
      <c r="B50" s="250"/>
      <c r="C50" s="250"/>
      <c r="D50" s="250"/>
      <c r="E50" s="250"/>
      <c r="F50" s="250"/>
      <c r="G50" s="250"/>
      <c r="H50" s="250"/>
      <c r="I50" s="250"/>
      <c r="J50" s="250"/>
      <c r="K50" s="250"/>
      <c r="L50" s="251"/>
    </row>
    <row r="51" spans="1:12" x14ac:dyDescent="0.25">
      <c r="A51" s="249"/>
      <c r="B51" s="250"/>
      <c r="C51" s="250"/>
      <c r="D51" s="250"/>
      <c r="E51" s="250"/>
      <c r="F51" s="250"/>
      <c r="G51" s="250"/>
      <c r="H51" s="250"/>
      <c r="I51" s="250"/>
      <c r="J51" s="250"/>
      <c r="K51" s="250"/>
      <c r="L51" s="251"/>
    </row>
    <row r="52" spans="1:12" x14ac:dyDescent="0.25">
      <c r="A52" s="249"/>
      <c r="B52" s="250"/>
      <c r="C52" s="250"/>
      <c r="D52" s="250"/>
      <c r="E52" s="250"/>
      <c r="F52" s="250"/>
      <c r="G52" s="250"/>
      <c r="H52" s="250"/>
      <c r="I52" s="250"/>
      <c r="J52" s="250"/>
      <c r="K52" s="250"/>
      <c r="L52" s="251"/>
    </row>
    <row r="53" spans="1:12" x14ac:dyDescent="0.25">
      <c r="A53" s="249"/>
      <c r="B53" s="250"/>
      <c r="C53" s="250"/>
      <c r="D53" s="250"/>
      <c r="E53" s="250"/>
      <c r="F53" s="250"/>
      <c r="G53" s="250"/>
      <c r="H53" s="250"/>
      <c r="I53" s="250"/>
      <c r="J53" s="250"/>
      <c r="K53" s="250"/>
      <c r="L53" s="251"/>
    </row>
    <row r="54" spans="1:12" x14ac:dyDescent="0.25">
      <c r="A54" s="249"/>
      <c r="B54" s="250"/>
      <c r="C54" s="250"/>
      <c r="D54" s="250"/>
      <c r="E54" s="250"/>
      <c r="F54" s="250"/>
      <c r="G54" s="250"/>
      <c r="H54" s="250"/>
      <c r="I54" s="250"/>
      <c r="J54" s="250"/>
      <c r="K54" s="250"/>
      <c r="L54" s="251"/>
    </row>
    <row r="55" spans="1:12" x14ac:dyDescent="0.25">
      <c r="A55" s="249"/>
      <c r="B55" s="250"/>
      <c r="C55" s="250"/>
      <c r="D55" s="250"/>
      <c r="E55" s="250"/>
      <c r="F55" s="250"/>
      <c r="G55" s="250"/>
      <c r="H55" s="250"/>
      <c r="I55" s="250"/>
      <c r="J55" s="250"/>
      <c r="K55" s="250"/>
      <c r="L55" s="251"/>
    </row>
    <row r="56" spans="1:12" x14ac:dyDescent="0.25">
      <c r="A56" s="249"/>
      <c r="B56" s="250"/>
      <c r="C56" s="250"/>
      <c r="D56" s="250"/>
      <c r="E56" s="250"/>
      <c r="F56" s="250"/>
      <c r="G56" s="250"/>
      <c r="H56" s="250"/>
      <c r="I56" s="250"/>
      <c r="J56" s="250"/>
      <c r="K56" s="250"/>
      <c r="L56" s="251"/>
    </row>
    <row r="57" spans="1:12" x14ac:dyDescent="0.25">
      <c r="A57" s="249"/>
      <c r="B57" s="250"/>
      <c r="C57" s="250"/>
      <c r="D57" s="250"/>
      <c r="E57" s="250"/>
      <c r="F57" s="250"/>
      <c r="G57" s="250"/>
      <c r="H57" s="250"/>
      <c r="I57" s="250"/>
      <c r="J57" s="250"/>
      <c r="K57" s="250"/>
      <c r="L57" s="251"/>
    </row>
    <row r="58" spans="1:12" x14ac:dyDescent="0.25">
      <c r="A58" s="249"/>
      <c r="B58" s="250"/>
      <c r="C58" s="250"/>
      <c r="D58" s="250"/>
      <c r="E58" s="250"/>
      <c r="F58" s="250"/>
      <c r="G58" s="250"/>
      <c r="H58" s="250"/>
      <c r="I58" s="250"/>
      <c r="J58" s="250"/>
      <c r="K58" s="250"/>
      <c r="L58" s="251"/>
    </row>
    <row r="59" spans="1:12" x14ac:dyDescent="0.25">
      <c r="A59" s="249"/>
      <c r="B59" s="250"/>
      <c r="C59" s="250"/>
      <c r="D59" s="250"/>
      <c r="E59" s="250"/>
      <c r="F59" s="250"/>
      <c r="G59" s="250"/>
      <c r="H59" s="250"/>
      <c r="I59" s="250"/>
      <c r="J59" s="250"/>
      <c r="K59" s="250"/>
      <c r="L59" s="251"/>
    </row>
    <row r="60" spans="1:12" x14ac:dyDescent="0.25">
      <c r="A60" s="249"/>
      <c r="B60" s="250"/>
      <c r="C60" s="250"/>
      <c r="D60" s="250"/>
      <c r="E60" s="250"/>
      <c r="F60" s="250"/>
      <c r="G60" s="250"/>
      <c r="H60" s="250"/>
      <c r="I60" s="250"/>
      <c r="J60" s="250"/>
      <c r="K60" s="250"/>
      <c r="L60" s="251"/>
    </row>
    <row r="61" spans="1:12" x14ac:dyDescent="0.25">
      <c r="A61" s="249"/>
      <c r="B61" s="250"/>
      <c r="C61" s="250"/>
      <c r="D61" s="250"/>
      <c r="E61" s="250"/>
      <c r="F61" s="250"/>
      <c r="G61" s="250"/>
      <c r="H61" s="250"/>
      <c r="I61" s="250"/>
      <c r="J61" s="250"/>
      <c r="K61" s="250"/>
      <c r="L61" s="251"/>
    </row>
    <row r="62" spans="1:12" x14ac:dyDescent="0.25">
      <c r="A62" s="249"/>
      <c r="B62" s="250"/>
      <c r="C62" s="250"/>
      <c r="D62" s="250"/>
      <c r="E62" s="250"/>
      <c r="F62" s="250"/>
      <c r="G62" s="250"/>
      <c r="H62" s="250"/>
      <c r="I62" s="250"/>
      <c r="J62" s="250"/>
      <c r="K62" s="250"/>
      <c r="L62" s="251"/>
    </row>
    <row r="63" spans="1:12" x14ac:dyDescent="0.25">
      <c r="A63" s="249"/>
      <c r="B63" s="250"/>
      <c r="C63" s="250"/>
      <c r="D63" s="250"/>
      <c r="E63" s="250"/>
      <c r="F63" s="250"/>
      <c r="G63" s="250"/>
      <c r="H63" s="250"/>
      <c r="I63" s="250"/>
      <c r="J63" s="250"/>
      <c r="K63" s="250"/>
      <c r="L63" s="251"/>
    </row>
    <row r="64" spans="1:12" x14ac:dyDescent="0.25">
      <c r="A64" s="249"/>
      <c r="B64" s="250"/>
      <c r="C64" s="250"/>
      <c r="D64" s="250"/>
      <c r="E64" s="250"/>
      <c r="F64" s="250"/>
      <c r="G64" s="250"/>
      <c r="H64" s="250"/>
      <c r="I64" s="250"/>
      <c r="J64" s="250"/>
      <c r="K64" s="250"/>
      <c r="L64" s="251"/>
    </row>
    <row r="65" spans="1:12" x14ac:dyDescent="0.25">
      <c r="A65" s="249"/>
      <c r="B65" s="250"/>
      <c r="C65" s="250"/>
      <c r="D65" s="250"/>
      <c r="E65" s="250"/>
      <c r="F65" s="250"/>
      <c r="G65" s="250"/>
      <c r="H65" s="250"/>
      <c r="I65" s="250"/>
      <c r="J65" s="250"/>
      <c r="K65" s="250"/>
      <c r="L65" s="251"/>
    </row>
    <row r="66" spans="1:12" x14ac:dyDescent="0.25">
      <c r="A66" s="249"/>
      <c r="B66" s="250"/>
      <c r="C66" s="250"/>
      <c r="D66" s="250"/>
      <c r="E66" s="250"/>
      <c r="F66" s="250"/>
      <c r="G66" s="250"/>
      <c r="H66" s="250"/>
      <c r="I66" s="250"/>
      <c r="J66" s="250"/>
      <c r="K66" s="250"/>
      <c r="L66" s="251"/>
    </row>
    <row r="67" spans="1:12" x14ac:dyDescent="0.25">
      <c r="A67" s="249"/>
      <c r="B67" s="250"/>
      <c r="C67" s="250"/>
      <c r="D67" s="250"/>
      <c r="E67" s="250"/>
      <c r="F67" s="250"/>
      <c r="G67" s="250"/>
      <c r="H67" s="250"/>
      <c r="I67" s="250"/>
      <c r="J67" s="250"/>
      <c r="K67" s="250"/>
      <c r="L67" s="251"/>
    </row>
    <row r="68" spans="1:12" x14ac:dyDescent="0.25">
      <c r="A68" s="249"/>
      <c r="B68" s="250"/>
      <c r="C68" s="250"/>
      <c r="D68" s="250"/>
      <c r="E68" s="250"/>
      <c r="F68" s="250"/>
      <c r="G68" s="250"/>
      <c r="H68" s="250"/>
      <c r="I68" s="250"/>
      <c r="J68" s="250"/>
      <c r="K68" s="250"/>
      <c r="L68" s="251"/>
    </row>
    <row r="69" spans="1:12" x14ac:dyDescent="0.25">
      <c r="A69" s="249"/>
      <c r="B69" s="250"/>
      <c r="C69" s="250"/>
      <c r="D69" s="250"/>
      <c r="E69" s="250"/>
      <c r="F69" s="250"/>
      <c r="G69" s="250"/>
      <c r="H69" s="250"/>
      <c r="I69" s="250"/>
      <c r="J69" s="250"/>
      <c r="K69" s="250"/>
      <c r="L69" s="251"/>
    </row>
    <row r="70" spans="1:12" x14ac:dyDescent="0.25">
      <c r="A70" s="249"/>
      <c r="B70" s="250"/>
      <c r="C70" s="250"/>
      <c r="D70" s="250"/>
      <c r="E70" s="250"/>
      <c r="F70" s="250"/>
      <c r="G70" s="250"/>
      <c r="H70" s="250"/>
      <c r="I70" s="250"/>
      <c r="J70" s="250"/>
      <c r="K70" s="250"/>
      <c r="L70" s="251"/>
    </row>
    <row r="71" spans="1:12" x14ac:dyDescent="0.25">
      <c r="A71" s="249"/>
      <c r="B71" s="250"/>
      <c r="C71" s="250"/>
      <c r="D71" s="250"/>
      <c r="E71" s="250"/>
      <c r="F71" s="250"/>
      <c r="G71" s="250"/>
      <c r="H71" s="250"/>
      <c r="I71" s="250"/>
      <c r="J71" s="250"/>
      <c r="K71" s="250"/>
      <c r="L71" s="251"/>
    </row>
    <row r="72" spans="1:12" x14ac:dyDescent="0.25">
      <c r="A72" s="249"/>
      <c r="B72" s="250"/>
      <c r="C72" s="250"/>
      <c r="D72" s="250"/>
      <c r="E72" s="250"/>
      <c r="F72" s="250"/>
      <c r="G72" s="250"/>
      <c r="H72" s="250"/>
      <c r="I72" s="250"/>
      <c r="J72" s="250"/>
      <c r="K72" s="250"/>
      <c r="L72" s="251"/>
    </row>
    <row r="73" spans="1:12" x14ac:dyDescent="0.25">
      <c r="A73" s="249"/>
      <c r="B73" s="250"/>
      <c r="C73" s="250"/>
      <c r="D73" s="250"/>
      <c r="E73" s="250"/>
      <c r="F73" s="250"/>
      <c r="G73" s="250"/>
      <c r="H73" s="250"/>
      <c r="I73" s="250"/>
      <c r="J73" s="250"/>
      <c r="K73" s="250"/>
      <c r="L73" s="251"/>
    </row>
    <row r="74" spans="1:12" x14ac:dyDescent="0.25">
      <c r="A74" s="249"/>
      <c r="B74" s="250"/>
      <c r="C74" s="250"/>
      <c r="D74" s="250"/>
      <c r="E74" s="250"/>
      <c r="F74" s="250"/>
      <c r="G74" s="250"/>
      <c r="H74" s="250"/>
      <c r="I74" s="250"/>
      <c r="J74" s="250"/>
      <c r="K74" s="250"/>
      <c r="L74" s="251"/>
    </row>
    <row r="75" spans="1:12" x14ac:dyDescent="0.25">
      <c r="A75" s="249"/>
      <c r="B75" s="250"/>
      <c r="C75" s="250"/>
      <c r="D75" s="250"/>
      <c r="E75" s="250"/>
      <c r="F75" s="250"/>
      <c r="G75" s="250"/>
      <c r="H75" s="250"/>
      <c r="I75" s="250"/>
      <c r="J75" s="250"/>
      <c r="K75" s="250"/>
      <c r="L75" s="251"/>
    </row>
    <row r="76" spans="1:12" x14ac:dyDescent="0.25">
      <c r="A76" s="249"/>
      <c r="B76" s="250"/>
      <c r="C76" s="250"/>
      <c r="D76" s="250"/>
      <c r="E76" s="250"/>
      <c r="F76" s="250"/>
      <c r="G76" s="250"/>
      <c r="H76" s="250"/>
      <c r="I76" s="250"/>
      <c r="J76" s="250"/>
      <c r="K76" s="250"/>
      <c r="L76" s="251"/>
    </row>
    <row r="77" spans="1:12" x14ac:dyDescent="0.25">
      <c r="A77" s="249"/>
      <c r="B77" s="250"/>
      <c r="C77" s="250"/>
      <c r="D77" s="250"/>
      <c r="E77" s="250"/>
      <c r="F77" s="250"/>
      <c r="G77" s="250"/>
      <c r="H77" s="250"/>
      <c r="I77" s="250"/>
      <c r="J77" s="250"/>
      <c r="K77" s="250"/>
      <c r="L77" s="251"/>
    </row>
    <row r="78" spans="1:12" x14ac:dyDescent="0.25">
      <c r="A78" s="249"/>
      <c r="B78" s="250"/>
      <c r="C78" s="250"/>
      <c r="D78" s="250"/>
      <c r="E78" s="250"/>
      <c r="F78" s="250"/>
      <c r="G78" s="250"/>
      <c r="H78" s="250"/>
      <c r="I78" s="250"/>
      <c r="J78" s="250"/>
      <c r="K78" s="250"/>
      <c r="L78" s="251"/>
    </row>
    <row r="79" spans="1:12" x14ac:dyDescent="0.25">
      <c r="A79" s="249"/>
      <c r="B79" s="250"/>
      <c r="C79" s="250"/>
      <c r="D79" s="250"/>
      <c r="E79" s="250"/>
      <c r="F79" s="250"/>
      <c r="G79" s="250"/>
      <c r="H79" s="250"/>
      <c r="I79" s="250"/>
      <c r="J79" s="250"/>
      <c r="K79" s="250"/>
      <c r="L79" s="251"/>
    </row>
    <row r="80" spans="1:12" x14ac:dyDescent="0.25">
      <c r="A80" s="249"/>
      <c r="B80" s="250"/>
      <c r="C80" s="250"/>
      <c r="D80" s="250"/>
      <c r="E80" s="250"/>
      <c r="F80" s="250"/>
      <c r="G80" s="250"/>
      <c r="H80" s="250"/>
      <c r="I80" s="250"/>
      <c r="J80" s="250"/>
      <c r="K80" s="250"/>
      <c r="L80" s="251"/>
    </row>
    <row r="81" spans="1:12" ht="3" customHeight="1" x14ac:dyDescent="0.25">
      <c r="A81" s="249"/>
      <c r="B81" s="250"/>
      <c r="C81" s="250"/>
      <c r="D81" s="250"/>
      <c r="E81" s="250"/>
      <c r="F81" s="250"/>
      <c r="G81" s="250"/>
      <c r="H81" s="250"/>
      <c r="I81" s="250"/>
      <c r="J81" s="250"/>
      <c r="K81" s="250"/>
      <c r="L81" s="251"/>
    </row>
    <row r="82" spans="1:12" hidden="1" x14ac:dyDescent="0.25">
      <c r="A82" s="249"/>
      <c r="B82" s="250"/>
      <c r="C82" s="250"/>
      <c r="D82" s="250"/>
      <c r="E82" s="250"/>
      <c r="F82" s="250"/>
      <c r="G82" s="250"/>
      <c r="H82" s="250"/>
      <c r="I82" s="250"/>
      <c r="J82" s="250"/>
      <c r="K82" s="250"/>
      <c r="L82" s="251"/>
    </row>
    <row r="83" spans="1:12" hidden="1" x14ac:dyDescent="0.25">
      <c r="A83" s="249"/>
      <c r="B83" s="250"/>
      <c r="C83" s="250"/>
      <c r="D83" s="250"/>
      <c r="E83" s="250"/>
      <c r="F83" s="250"/>
      <c r="G83" s="250"/>
      <c r="H83" s="250"/>
      <c r="I83" s="250"/>
      <c r="J83" s="250"/>
      <c r="K83" s="250"/>
      <c r="L83" s="251"/>
    </row>
    <row r="84" spans="1:12" hidden="1" x14ac:dyDescent="0.25">
      <c r="A84" s="249"/>
      <c r="B84" s="250"/>
      <c r="C84" s="250"/>
      <c r="D84" s="250"/>
      <c r="E84" s="250"/>
      <c r="F84" s="250"/>
      <c r="G84" s="250"/>
      <c r="H84" s="250"/>
      <c r="I84" s="250"/>
      <c r="J84" s="250"/>
      <c r="K84" s="250"/>
      <c r="L84" s="251"/>
    </row>
    <row r="85" spans="1:12" hidden="1" x14ac:dyDescent="0.25">
      <c r="A85" s="249"/>
      <c r="B85" s="250"/>
      <c r="C85" s="250"/>
      <c r="D85" s="250"/>
      <c r="E85" s="250"/>
      <c r="F85" s="250"/>
      <c r="G85" s="250"/>
      <c r="H85" s="250"/>
      <c r="I85" s="250"/>
      <c r="J85" s="250"/>
      <c r="K85" s="250"/>
      <c r="L85" s="251"/>
    </row>
    <row r="86" spans="1:12" hidden="1" x14ac:dyDescent="0.25">
      <c r="A86" s="249"/>
      <c r="B86" s="250"/>
      <c r="C86" s="250"/>
      <c r="D86" s="250"/>
      <c r="E86" s="250"/>
      <c r="F86" s="250"/>
      <c r="G86" s="250"/>
      <c r="H86" s="250"/>
      <c r="I86" s="250"/>
      <c r="J86" s="250"/>
      <c r="K86" s="250"/>
      <c r="L86" s="251"/>
    </row>
    <row r="87" spans="1:12" hidden="1" x14ac:dyDescent="0.25">
      <c r="A87" s="249"/>
      <c r="B87" s="250"/>
      <c r="C87" s="250"/>
      <c r="D87" s="250"/>
      <c r="E87" s="250"/>
      <c r="F87" s="250"/>
      <c r="G87" s="250"/>
      <c r="H87" s="250"/>
      <c r="I87" s="250"/>
      <c r="J87" s="250"/>
      <c r="K87" s="250"/>
      <c r="L87" s="251"/>
    </row>
    <row r="88" spans="1:12" hidden="1" x14ac:dyDescent="0.25">
      <c r="A88" s="249"/>
      <c r="B88" s="250"/>
      <c r="C88" s="250"/>
      <c r="D88" s="250"/>
      <c r="E88" s="250"/>
      <c r="F88" s="250"/>
      <c r="G88" s="250"/>
      <c r="H88" s="250"/>
      <c r="I88" s="250"/>
      <c r="J88" s="250"/>
      <c r="K88" s="250"/>
      <c r="L88" s="251"/>
    </row>
    <row r="89" spans="1:12" hidden="1" x14ac:dyDescent="0.25">
      <c r="A89" s="249"/>
      <c r="B89" s="250"/>
      <c r="C89" s="250"/>
      <c r="D89" s="250"/>
      <c r="E89" s="250"/>
      <c r="F89" s="250"/>
      <c r="G89" s="250"/>
      <c r="H89" s="250"/>
      <c r="I89" s="250"/>
      <c r="J89" s="250"/>
      <c r="K89" s="250"/>
      <c r="L89" s="251"/>
    </row>
    <row r="90" spans="1:12" hidden="1" x14ac:dyDescent="0.25">
      <c r="A90" s="249"/>
      <c r="B90" s="250"/>
      <c r="C90" s="250"/>
      <c r="D90" s="250"/>
      <c r="E90" s="250"/>
      <c r="F90" s="250"/>
      <c r="G90" s="250"/>
      <c r="H90" s="250"/>
      <c r="I90" s="250"/>
      <c r="J90" s="250"/>
      <c r="K90" s="250"/>
      <c r="L90" s="251"/>
    </row>
    <row r="91" spans="1:12" hidden="1" x14ac:dyDescent="0.25">
      <c r="A91" s="249"/>
      <c r="B91" s="250"/>
      <c r="C91" s="250"/>
      <c r="D91" s="250"/>
      <c r="E91" s="250"/>
      <c r="F91" s="250"/>
      <c r="G91" s="250"/>
      <c r="H91" s="250"/>
      <c r="I91" s="250"/>
      <c r="J91" s="250"/>
      <c r="K91" s="250"/>
      <c r="L91" s="251"/>
    </row>
    <row r="92" spans="1:12" hidden="1" x14ac:dyDescent="0.25">
      <c r="A92" s="249"/>
      <c r="B92" s="250"/>
      <c r="C92" s="250"/>
      <c r="D92" s="250"/>
      <c r="E92" s="250"/>
      <c r="F92" s="250"/>
      <c r="G92" s="250"/>
      <c r="H92" s="250"/>
      <c r="I92" s="250"/>
      <c r="J92" s="250"/>
      <c r="K92" s="250"/>
      <c r="L92" s="251"/>
    </row>
    <row r="93" spans="1:12" hidden="1" x14ac:dyDescent="0.25">
      <c r="A93" s="249"/>
      <c r="B93" s="250"/>
      <c r="C93" s="250"/>
      <c r="D93" s="250"/>
      <c r="E93" s="250"/>
      <c r="F93" s="250"/>
      <c r="G93" s="250"/>
      <c r="H93" s="250"/>
      <c r="I93" s="250"/>
      <c r="J93" s="250"/>
      <c r="K93" s="250"/>
      <c r="L93" s="251"/>
    </row>
    <row r="94" spans="1:12" hidden="1" x14ac:dyDescent="0.25">
      <c r="A94" s="249"/>
      <c r="B94" s="250"/>
      <c r="C94" s="250"/>
      <c r="D94" s="250"/>
      <c r="E94" s="250"/>
      <c r="F94" s="250"/>
      <c r="G94" s="250"/>
      <c r="H94" s="250"/>
      <c r="I94" s="250"/>
      <c r="J94" s="250"/>
      <c r="K94" s="250"/>
      <c r="L94" s="251"/>
    </row>
    <row r="95" spans="1:12" hidden="1" x14ac:dyDescent="0.25">
      <c r="A95" s="249"/>
      <c r="B95" s="250"/>
      <c r="C95" s="250"/>
      <c r="D95" s="250"/>
      <c r="E95" s="250"/>
      <c r="F95" s="250"/>
      <c r="G95" s="250"/>
      <c r="H95" s="250"/>
      <c r="I95" s="250"/>
      <c r="J95" s="250"/>
      <c r="K95" s="250"/>
      <c r="L95" s="251"/>
    </row>
    <row r="96" spans="1:12" hidden="1" x14ac:dyDescent="0.25">
      <c r="A96" s="249"/>
      <c r="B96" s="250"/>
      <c r="C96" s="250"/>
      <c r="D96" s="250"/>
      <c r="E96" s="250"/>
      <c r="F96" s="250"/>
      <c r="G96" s="250"/>
      <c r="H96" s="250"/>
      <c r="I96" s="250"/>
      <c r="J96" s="250"/>
      <c r="K96" s="250"/>
      <c r="L96" s="251"/>
    </row>
    <row r="97" spans="1:12" ht="8.25" hidden="1" customHeight="1" x14ac:dyDescent="0.25">
      <c r="A97" s="249"/>
      <c r="B97" s="250"/>
      <c r="C97" s="250"/>
      <c r="D97" s="250"/>
      <c r="E97" s="250"/>
      <c r="F97" s="250"/>
      <c r="G97" s="250"/>
      <c r="H97" s="250"/>
      <c r="I97" s="250"/>
      <c r="J97" s="250"/>
      <c r="K97" s="250"/>
      <c r="L97" s="251"/>
    </row>
    <row r="98" spans="1:12" hidden="1" x14ac:dyDescent="0.25">
      <c r="A98" s="249"/>
      <c r="B98" s="250"/>
      <c r="C98" s="250"/>
      <c r="D98" s="250"/>
      <c r="E98" s="250"/>
      <c r="F98" s="250"/>
      <c r="G98" s="250"/>
      <c r="H98" s="250"/>
      <c r="I98" s="250"/>
      <c r="J98" s="250"/>
      <c r="K98" s="250"/>
      <c r="L98" s="251"/>
    </row>
    <row r="99" spans="1:12" hidden="1" x14ac:dyDescent="0.25">
      <c r="A99" s="249"/>
      <c r="B99" s="250"/>
      <c r="C99" s="250"/>
      <c r="D99" s="250"/>
      <c r="E99" s="250"/>
      <c r="F99" s="250"/>
      <c r="G99" s="250"/>
      <c r="H99" s="250"/>
      <c r="I99" s="250"/>
      <c r="J99" s="250"/>
      <c r="K99" s="250"/>
      <c r="L99" s="251"/>
    </row>
    <row r="100" spans="1:12" hidden="1" x14ac:dyDescent="0.25">
      <c r="A100" s="249"/>
      <c r="B100" s="250"/>
      <c r="C100" s="250"/>
      <c r="D100" s="250"/>
      <c r="E100" s="250"/>
      <c r="F100" s="250"/>
      <c r="G100" s="250"/>
      <c r="H100" s="250"/>
      <c r="I100" s="250"/>
      <c r="J100" s="250"/>
      <c r="K100" s="250"/>
      <c r="L100" s="251"/>
    </row>
    <row r="101" spans="1:12" hidden="1" x14ac:dyDescent="0.25">
      <c r="A101" s="249"/>
      <c r="B101" s="250"/>
      <c r="C101" s="250"/>
      <c r="D101" s="250"/>
      <c r="E101" s="250"/>
      <c r="F101" s="250"/>
      <c r="G101" s="250"/>
      <c r="H101" s="250"/>
      <c r="I101" s="250"/>
      <c r="J101" s="250"/>
      <c r="K101" s="250"/>
      <c r="L101" s="251"/>
    </row>
    <row r="102" spans="1:12" hidden="1" x14ac:dyDescent="0.25">
      <c r="A102" s="249"/>
      <c r="B102" s="250"/>
      <c r="C102" s="250"/>
      <c r="D102" s="250"/>
      <c r="E102" s="250"/>
      <c r="F102" s="250"/>
      <c r="G102" s="250"/>
      <c r="H102" s="250"/>
      <c r="I102" s="250"/>
      <c r="J102" s="250"/>
      <c r="K102" s="250"/>
      <c r="L102" s="251"/>
    </row>
    <row r="103" spans="1:12" hidden="1" x14ac:dyDescent="0.25">
      <c r="A103" s="249"/>
      <c r="B103" s="250"/>
      <c r="C103" s="250"/>
      <c r="D103" s="250"/>
      <c r="E103" s="250"/>
      <c r="F103" s="250"/>
      <c r="G103" s="250"/>
      <c r="H103" s="250"/>
      <c r="I103" s="250"/>
      <c r="J103" s="250"/>
      <c r="K103" s="250"/>
      <c r="L103" s="251"/>
    </row>
    <row r="104" spans="1:12" hidden="1" x14ac:dyDescent="0.25">
      <c r="A104" s="249"/>
      <c r="B104" s="250"/>
      <c r="C104" s="250"/>
      <c r="D104" s="250"/>
      <c r="E104" s="250"/>
      <c r="F104" s="250"/>
      <c r="G104" s="250"/>
      <c r="H104" s="250"/>
      <c r="I104" s="250"/>
      <c r="J104" s="250"/>
      <c r="K104" s="250"/>
      <c r="L104" s="251"/>
    </row>
    <row r="105" spans="1:12" hidden="1" x14ac:dyDescent="0.25">
      <c r="A105" s="249"/>
      <c r="B105" s="250"/>
      <c r="C105" s="250"/>
      <c r="D105" s="250"/>
      <c r="E105" s="250"/>
      <c r="F105" s="250"/>
      <c r="G105" s="250"/>
      <c r="H105" s="250"/>
      <c r="I105" s="250"/>
      <c r="J105" s="250"/>
      <c r="K105" s="250"/>
      <c r="L105" s="251"/>
    </row>
    <row r="106" spans="1:12" hidden="1" x14ac:dyDescent="0.25">
      <c r="A106" s="249"/>
      <c r="B106" s="250"/>
      <c r="C106" s="250"/>
      <c r="D106" s="250"/>
      <c r="E106" s="250"/>
      <c r="F106" s="250"/>
      <c r="G106" s="250"/>
      <c r="H106" s="250"/>
      <c r="I106" s="250"/>
      <c r="J106" s="250"/>
      <c r="K106" s="250"/>
      <c r="L106" s="251"/>
    </row>
    <row r="107" spans="1:12" hidden="1" x14ac:dyDescent="0.25">
      <c r="A107" s="249"/>
      <c r="B107" s="250"/>
      <c r="C107" s="250"/>
      <c r="D107" s="250"/>
      <c r="E107" s="250"/>
      <c r="F107" s="250"/>
      <c r="G107" s="250"/>
      <c r="H107" s="250"/>
      <c r="I107" s="250"/>
      <c r="J107" s="250"/>
      <c r="K107" s="250"/>
      <c r="L107" s="251"/>
    </row>
    <row r="108" spans="1:12" hidden="1" x14ac:dyDescent="0.25">
      <c r="A108" s="249"/>
      <c r="B108" s="250"/>
      <c r="C108" s="250"/>
      <c r="D108" s="250"/>
      <c r="E108" s="250"/>
      <c r="F108" s="250"/>
      <c r="G108" s="250"/>
      <c r="H108" s="250"/>
      <c r="I108" s="250"/>
      <c r="J108" s="250"/>
      <c r="K108" s="250"/>
      <c r="L108" s="251"/>
    </row>
    <row r="109" spans="1:12" hidden="1" x14ac:dyDescent="0.25">
      <c r="A109" s="249"/>
      <c r="B109" s="250"/>
      <c r="C109" s="250"/>
      <c r="D109" s="250"/>
      <c r="E109" s="250"/>
      <c r="F109" s="250"/>
      <c r="G109" s="250"/>
      <c r="H109" s="250"/>
      <c r="I109" s="250"/>
      <c r="J109" s="250"/>
      <c r="K109" s="250"/>
      <c r="L109" s="251"/>
    </row>
    <row r="110" spans="1:12" hidden="1" x14ac:dyDescent="0.25">
      <c r="A110" s="249"/>
      <c r="B110" s="250"/>
      <c r="C110" s="250"/>
      <c r="D110" s="250"/>
      <c r="E110" s="250"/>
      <c r="F110" s="250"/>
      <c r="G110" s="250"/>
      <c r="H110" s="250"/>
      <c r="I110" s="250"/>
      <c r="J110" s="250"/>
      <c r="K110" s="250"/>
      <c r="L110" s="251"/>
    </row>
    <row r="111" spans="1:12" hidden="1" x14ac:dyDescent="0.25">
      <c r="A111" s="249"/>
      <c r="B111" s="250"/>
      <c r="C111" s="250"/>
      <c r="D111" s="250"/>
      <c r="E111" s="250"/>
      <c r="F111" s="250"/>
      <c r="G111" s="250"/>
      <c r="H111" s="250"/>
      <c r="I111" s="250"/>
      <c r="J111" s="250"/>
      <c r="K111" s="250"/>
      <c r="L111" s="251"/>
    </row>
    <row r="112" spans="1:12" hidden="1" x14ac:dyDescent="0.25">
      <c r="A112" s="249"/>
      <c r="B112" s="250"/>
      <c r="C112" s="250"/>
      <c r="D112" s="250"/>
      <c r="E112" s="250"/>
      <c r="F112" s="250"/>
      <c r="G112" s="250"/>
      <c r="H112" s="250"/>
      <c r="I112" s="250"/>
      <c r="J112" s="250"/>
      <c r="K112" s="250"/>
      <c r="L112" s="251"/>
    </row>
    <row r="113" spans="1:12" ht="15.75" hidden="1" thickBot="1" x14ac:dyDescent="0.3">
      <c r="A113" s="252"/>
      <c r="B113" s="253"/>
      <c r="C113" s="253"/>
      <c r="D113" s="253"/>
      <c r="E113" s="253"/>
      <c r="F113" s="253"/>
      <c r="G113" s="253"/>
      <c r="H113" s="253"/>
      <c r="I113" s="253"/>
      <c r="J113" s="253"/>
      <c r="K113" s="253"/>
      <c r="L113" s="254"/>
    </row>
  </sheetData>
  <mergeCells count="3">
    <mergeCell ref="A4:L4"/>
    <mergeCell ref="A6:L6"/>
    <mergeCell ref="A7:L113"/>
  </mergeCells>
  <pageMargins left="0.7" right="0.7" top="0.75" bottom="0.75" header="0.3" footer="0.3"/>
  <pageSetup paperSize="9" scale="81" orientation="portrait"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654F3-412F-45AF-8D59-C73B342562EF}">
  <dimension ref="B1:K8"/>
  <sheetViews>
    <sheetView workbookViewId="0">
      <selection activeCell="I23" sqref="I23"/>
    </sheetView>
  </sheetViews>
  <sheetFormatPr defaultRowHeight="15" x14ac:dyDescent="0.25"/>
  <sheetData>
    <row r="1" spans="2:11" ht="15.75" thickBot="1" x14ac:dyDescent="0.3"/>
    <row r="2" spans="2:11" ht="19.5" thickBot="1" x14ac:dyDescent="0.35">
      <c r="B2" s="243" t="s">
        <v>256</v>
      </c>
      <c r="C2" s="244"/>
      <c r="D2" s="244"/>
      <c r="E2" s="244"/>
      <c r="F2" s="244"/>
      <c r="G2" s="244"/>
      <c r="H2" s="244"/>
      <c r="I2" s="244"/>
      <c r="J2" s="244"/>
      <c r="K2" s="245"/>
    </row>
    <row r="3" spans="2:11" ht="15.75" x14ac:dyDescent="0.25">
      <c r="B3" s="240" t="s">
        <v>36</v>
      </c>
      <c r="C3" s="471" t="s">
        <v>259</v>
      </c>
      <c r="D3" s="471"/>
      <c r="E3" s="471"/>
      <c r="F3" s="471"/>
      <c r="G3" s="471"/>
      <c r="H3" s="471"/>
      <c r="I3" s="471"/>
      <c r="J3" s="471"/>
      <c r="K3" s="472"/>
    </row>
    <row r="4" spans="2:11" ht="15.75" x14ac:dyDescent="0.25">
      <c r="B4" s="237" t="s">
        <v>37</v>
      </c>
      <c r="C4" s="473" t="s">
        <v>258</v>
      </c>
      <c r="D4" s="473"/>
      <c r="E4" s="473"/>
      <c r="F4" s="473"/>
      <c r="G4" s="473"/>
      <c r="H4" s="473"/>
      <c r="I4" s="473"/>
      <c r="J4" s="473"/>
      <c r="K4" s="474"/>
    </row>
    <row r="5" spans="2:11" ht="15.75" x14ac:dyDescent="0.25">
      <c r="B5" s="237" t="s">
        <v>38</v>
      </c>
      <c r="C5" s="473" t="s">
        <v>260</v>
      </c>
      <c r="D5" s="473"/>
      <c r="E5" s="473"/>
      <c r="F5" s="473"/>
      <c r="G5" s="473"/>
      <c r="H5" s="473"/>
      <c r="I5" s="473"/>
      <c r="J5" s="473"/>
      <c r="K5" s="474"/>
    </row>
    <row r="6" spans="2:11" ht="15.75" x14ac:dyDescent="0.25">
      <c r="B6" s="237" t="s">
        <v>257</v>
      </c>
      <c r="C6" s="473" t="s">
        <v>261</v>
      </c>
      <c r="D6" s="473"/>
      <c r="E6" s="473"/>
      <c r="F6" s="473"/>
      <c r="G6" s="473"/>
      <c r="H6" s="473"/>
      <c r="I6" s="473"/>
      <c r="J6" s="473"/>
      <c r="K6" s="474"/>
    </row>
    <row r="7" spans="2:11" ht="15.75" x14ac:dyDescent="0.25">
      <c r="B7" s="237" t="s">
        <v>262</v>
      </c>
      <c r="C7" s="473" t="s">
        <v>264</v>
      </c>
      <c r="D7" s="473"/>
      <c r="E7" s="473"/>
      <c r="F7" s="473"/>
      <c r="G7" s="473"/>
      <c r="H7" s="473"/>
      <c r="I7" s="473"/>
      <c r="J7" s="473"/>
      <c r="K7" s="474"/>
    </row>
    <row r="8" spans="2:11" ht="16.5" thickBot="1" x14ac:dyDescent="0.3">
      <c r="B8" s="241" t="s">
        <v>157</v>
      </c>
      <c r="C8" s="469" t="s">
        <v>263</v>
      </c>
      <c r="D8" s="469"/>
      <c r="E8" s="469"/>
      <c r="F8" s="469"/>
      <c r="G8" s="469"/>
      <c r="H8" s="469"/>
      <c r="I8" s="469"/>
      <c r="J8" s="469"/>
      <c r="K8" s="470"/>
    </row>
  </sheetData>
  <mergeCells count="7">
    <mergeCell ref="C8:K8"/>
    <mergeCell ref="B2:K2"/>
    <mergeCell ref="C3:K3"/>
    <mergeCell ref="C4:K4"/>
    <mergeCell ref="C5:K5"/>
    <mergeCell ref="C6:K6"/>
    <mergeCell ref="C7:K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9DB62-CB8E-43B8-A86B-AB3A81A3B34D}">
  <dimension ref="A1:F72"/>
  <sheetViews>
    <sheetView tabSelected="1" workbookViewId="0">
      <selection activeCell="A73" sqref="A73"/>
    </sheetView>
  </sheetViews>
  <sheetFormatPr defaultRowHeight="15" x14ac:dyDescent="0.25"/>
  <cols>
    <col min="2" max="2" width="17.85546875" customWidth="1"/>
    <col min="3" max="3" width="18.5703125" customWidth="1"/>
    <col min="4" max="4" width="28" customWidth="1"/>
    <col min="5" max="5" width="25.5703125" customWidth="1"/>
    <col min="6" max="6" width="17.140625" customWidth="1"/>
  </cols>
  <sheetData>
    <row r="1" spans="1:6" ht="15.75" thickBot="1" x14ac:dyDescent="0.3"/>
    <row r="2" spans="1:6" ht="16.5" thickBot="1" x14ac:dyDescent="0.3">
      <c r="A2" s="475" t="s">
        <v>254</v>
      </c>
      <c r="B2" s="476"/>
      <c r="C2" s="476"/>
      <c r="D2" s="476"/>
      <c r="E2" s="476"/>
      <c r="F2" s="477"/>
    </row>
    <row r="3" spans="1:6" ht="15.75" thickBot="1" x14ac:dyDescent="0.3"/>
    <row r="4" spans="1:6" x14ac:dyDescent="0.25">
      <c r="A4" s="478" t="s">
        <v>126</v>
      </c>
      <c r="B4" s="478" t="s">
        <v>127</v>
      </c>
      <c r="C4" s="478" t="s">
        <v>128</v>
      </c>
      <c r="D4" s="478" t="s">
        <v>129</v>
      </c>
      <c r="E4" s="478" t="s">
        <v>130</v>
      </c>
      <c r="F4" s="478" t="s">
        <v>131</v>
      </c>
    </row>
    <row r="5" spans="1:6" x14ac:dyDescent="0.25">
      <c r="A5" s="479"/>
      <c r="B5" s="479"/>
      <c r="C5" s="479"/>
      <c r="D5" s="481"/>
      <c r="E5" s="483"/>
      <c r="F5" s="483"/>
    </row>
    <row r="6" spans="1:6" x14ac:dyDescent="0.25">
      <c r="A6" s="479"/>
      <c r="B6" s="479"/>
      <c r="C6" s="479"/>
      <c r="D6" s="481"/>
      <c r="E6" s="483"/>
      <c r="F6" s="483"/>
    </row>
    <row r="7" spans="1:6" ht="15.75" thickBot="1" x14ac:dyDescent="0.3">
      <c r="A7" s="480"/>
      <c r="B7" s="480"/>
      <c r="C7" s="480"/>
      <c r="D7" s="482"/>
      <c r="E7" s="484"/>
      <c r="F7" s="484"/>
    </row>
    <row r="8" spans="1:6" ht="15.75" x14ac:dyDescent="0.25">
      <c r="A8" s="485" t="s">
        <v>36</v>
      </c>
      <c r="B8" s="485" t="s">
        <v>132</v>
      </c>
      <c r="C8" s="485">
        <v>188752174</v>
      </c>
      <c r="D8" s="191" t="s">
        <v>133</v>
      </c>
      <c r="E8" s="191" t="s">
        <v>134</v>
      </c>
      <c r="F8" s="485" t="s">
        <v>135</v>
      </c>
    </row>
    <row r="9" spans="1:6" ht="15.75" x14ac:dyDescent="0.25">
      <c r="A9" s="486"/>
      <c r="B9" s="486"/>
      <c r="C9" s="486"/>
      <c r="D9" s="192">
        <v>834060300</v>
      </c>
      <c r="E9" s="193" t="s">
        <v>136</v>
      </c>
      <c r="F9" s="486"/>
    </row>
    <row r="10" spans="1:6" ht="15.75" x14ac:dyDescent="0.25">
      <c r="A10" s="486"/>
      <c r="B10" s="486"/>
      <c r="C10" s="486"/>
      <c r="D10" s="193" t="s">
        <v>137</v>
      </c>
      <c r="E10" s="191" t="s">
        <v>138</v>
      </c>
      <c r="F10" s="486"/>
    </row>
    <row r="11" spans="1:6" x14ac:dyDescent="0.25">
      <c r="A11" s="486"/>
      <c r="B11" s="486"/>
      <c r="C11" s="486"/>
      <c r="D11" s="194"/>
      <c r="E11" s="193" t="s">
        <v>139</v>
      </c>
      <c r="F11" s="486"/>
    </row>
    <row r="12" spans="1:6" ht="15.75" x14ac:dyDescent="0.25">
      <c r="A12" s="486"/>
      <c r="B12" s="486"/>
      <c r="C12" s="486"/>
      <c r="D12" s="194"/>
      <c r="E12" s="191" t="s">
        <v>140</v>
      </c>
      <c r="F12" s="486"/>
    </row>
    <row r="13" spans="1:6" x14ac:dyDescent="0.25">
      <c r="A13" s="486"/>
      <c r="B13" s="486"/>
      <c r="C13" s="486"/>
      <c r="D13" s="194"/>
      <c r="E13" s="193" t="s">
        <v>141</v>
      </c>
      <c r="F13" s="486"/>
    </row>
    <row r="14" spans="1:6" ht="15.75" x14ac:dyDescent="0.25">
      <c r="A14" s="486"/>
      <c r="B14" s="486"/>
      <c r="C14" s="486"/>
      <c r="D14" s="194"/>
      <c r="E14" s="191" t="s">
        <v>142</v>
      </c>
      <c r="F14" s="486"/>
    </row>
    <row r="15" spans="1:6" ht="15.75" thickBot="1" x14ac:dyDescent="0.3">
      <c r="A15" s="487"/>
      <c r="B15" s="487"/>
      <c r="C15" s="487"/>
      <c r="D15" s="195"/>
      <c r="E15" s="196" t="s">
        <v>143</v>
      </c>
      <c r="F15" s="487"/>
    </row>
    <row r="16" spans="1:6" ht="15.75" x14ac:dyDescent="0.25">
      <c r="A16" s="488" t="s">
        <v>37</v>
      </c>
      <c r="B16" s="488" t="s">
        <v>144</v>
      </c>
      <c r="C16" s="488">
        <v>303547419</v>
      </c>
      <c r="D16" s="186" t="s">
        <v>145</v>
      </c>
      <c r="E16" s="488" t="s">
        <v>146</v>
      </c>
      <c r="F16" s="488" t="s">
        <v>147</v>
      </c>
    </row>
    <row r="17" spans="1:6" ht="15.75" x14ac:dyDescent="0.25">
      <c r="A17" s="489"/>
      <c r="B17" s="489"/>
      <c r="C17" s="489"/>
      <c r="D17" s="187">
        <v>861569997</v>
      </c>
      <c r="E17" s="489"/>
      <c r="F17" s="489"/>
    </row>
    <row r="18" spans="1:6" ht="15.75" thickBot="1" x14ac:dyDescent="0.3">
      <c r="A18" s="490"/>
      <c r="B18" s="490"/>
      <c r="C18" s="490"/>
      <c r="D18" s="188" t="s">
        <v>148</v>
      </c>
      <c r="E18" s="490"/>
      <c r="F18" s="490"/>
    </row>
    <row r="19" spans="1:6" ht="15.75" x14ac:dyDescent="0.25">
      <c r="A19" s="488" t="s">
        <v>38</v>
      </c>
      <c r="B19" s="488" t="s">
        <v>149</v>
      </c>
      <c r="C19" s="488">
        <v>183120313</v>
      </c>
      <c r="D19" s="186" t="s">
        <v>150</v>
      </c>
      <c r="E19" s="488" t="s">
        <v>151</v>
      </c>
      <c r="F19" s="488" t="s">
        <v>147</v>
      </c>
    </row>
    <row r="20" spans="1:6" ht="15.75" x14ac:dyDescent="0.25">
      <c r="A20" s="489"/>
      <c r="B20" s="489"/>
      <c r="C20" s="489"/>
      <c r="D20" s="187">
        <v>867062212</v>
      </c>
      <c r="E20" s="489"/>
      <c r="F20" s="489"/>
    </row>
    <row r="21" spans="1:6" ht="15.75" thickBot="1" x14ac:dyDescent="0.3">
      <c r="A21" s="490"/>
      <c r="B21" s="490"/>
      <c r="C21" s="490"/>
      <c r="D21" s="188" t="s">
        <v>152</v>
      </c>
      <c r="E21" s="490"/>
      <c r="F21" s="490"/>
    </row>
    <row r="22" spans="1:6" ht="31.5" x14ac:dyDescent="0.25">
      <c r="A22" s="488" t="s">
        <v>39</v>
      </c>
      <c r="B22" s="488" t="s">
        <v>153</v>
      </c>
      <c r="C22" s="488">
        <v>18117712</v>
      </c>
      <c r="D22" s="186" t="s">
        <v>154</v>
      </c>
      <c r="E22" s="488" t="s">
        <v>155</v>
      </c>
      <c r="F22" s="488" t="s">
        <v>147</v>
      </c>
    </row>
    <row r="23" spans="1:6" ht="15.75" x14ac:dyDescent="0.25">
      <c r="A23" s="489"/>
      <c r="B23" s="489"/>
      <c r="C23" s="489"/>
      <c r="D23" s="187">
        <v>861140814</v>
      </c>
      <c r="E23" s="489"/>
      <c r="F23" s="489"/>
    </row>
    <row r="24" spans="1:6" ht="15.75" thickBot="1" x14ac:dyDescent="0.3">
      <c r="A24" s="490"/>
      <c r="B24" s="490"/>
      <c r="C24" s="490"/>
      <c r="D24" s="188" t="s">
        <v>156</v>
      </c>
      <c r="E24" s="490"/>
      <c r="F24" s="490"/>
    </row>
    <row r="25" spans="1:6" ht="15.75" x14ac:dyDescent="0.25">
      <c r="A25" s="488" t="s">
        <v>58</v>
      </c>
      <c r="B25" s="488" t="s">
        <v>158</v>
      </c>
      <c r="C25" s="488">
        <v>303272738</v>
      </c>
      <c r="D25" s="186" t="s">
        <v>159</v>
      </c>
      <c r="E25" s="488" t="s">
        <v>160</v>
      </c>
      <c r="F25" s="488" t="s">
        <v>147</v>
      </c>
    </row>
    <row r="26" spans="1:6" x14ac:dyDescent="0.25">
      <c r="A26" s="489"/>
      <c r="B26" s="489"/>
      <c r="C26" s="489"/>
      <c r="D26" s="187">
        <v>868230707</v>
      </c>
      <c r="E26" s="489"/>
      <c r="F26" s="489"/>
    </row>
    <row r="27" spans="1:6" ht="30.75" thickBot="1" x14ac:dyDescent="0.3">
      <c r="A27" s="490"/>
      <c r="B27" s="490"/>
      <c r="C27" s="490"/>
      <c r="D27" s="188" t="s">
        <v>161</v>
      </c>
      <c r="E27" s="490"/>
      <c r="F27" s="490"/>
    </row>
    <row r="28" spans="1:6" ht="15.75" x14ac:dyDescent="0.25">
      <c r="A28" s="488" t="s">
        <v>157</v>
      </c>
      <c r="B28" s="488" t="s">
        <v>163</v>
      </c>
      <c r="C28" s="488">
        <v>303987856</v>
      </c>
      <c r="D28" s="186" t="s">
        <v>164</v>
      </c>
      <c r="E28" s="488" t="s">
        <v>165</v>
      </c>
      <c r="F28" s="488" t="s">
        <v>147</v>
      </c>
    </row>
    <row r="29" spans="1:6" ht="15.75" x14ac:dyDescent="0.25">
      <c r="A29" s="489"/>
      <c r="B29" s="489"/>
      <c r="C29" s="489"/>
      <c r="D29" s="187">
        <v>869901244</v>
      </c>
      <c r="E29" s="489"/>
      <c r="F29" s="489"/>
    </row>
    <row r="30" spans="1:6" ht="15.75" thickBot="1" x14ac:dyDescent="0.3">
      <c r="A30" s="490"/>
      <c r="B30" s="490"/>
      <c r="C30" s="490"/>
      <c r="D30" s="188" t="s">
        <v>166</v>
      </c>
      <c r="E30" s="490"/>
      <c r="F30" s="490"/>
    </row>
    <row r="31" spans="1:6" ht="31.5" x14ac:dyDescent="0.25">
      <c r="A31" s="488" t="s">
        <v>162</v>
      </c>
      <c r="B31" s="488" t="s">
        <v>168</v>
      </c>
      <c r="C31" s="488">
        <v>183246536</v>
      </c>
      <c r="D31" s="186" t="s">
        <v>169</v>
      </c>
      <c r="E31" s="488" t="s">
        <v>170</v>
      </c>
      <c r="F31" s="488" t="s">
        <v>147</v>
      </c>
    </row>
    <row r="32" spans="1:6" ht="15.75" x14ac:dyDescent="0.25">
      <c r="A32" s="489"/>
      <c r="B32" s="489"/>
      <c r="C32" s="489"/>
      <c r="D32" s="186" t="s">
        <v>171</v>
      </c>
      <c r="E32" s="489"/>
      <c r="F32" s="489"/>
    </row>
    <row r="33" spans="1:6" ht="16.5" thickBot="1" x14ac:dyDescent="0.3">
      <c r="A33" s="490"/>
      <c r="B33" s="490"/>
      <c r="C33" s="490"/>
      <c r="D33" s="189" t="s">
        <v>172</v>
      </c>
      <c r="E33" s="490"/>
      <c r="F33" s="490"/>
    </row>
    <row r="34" spans="1:6" ht="15.75" x14ac:dyDescent="0.25">
      <c r="A34" s="488" t="s">
        <v>167</v>
      </c>
      <c r="B34" s="488" t="s">
        <v>174</v>
      </c>
      <c r="C34" s="488">
        <v>302447597</v>
      </c>
      <c r="D34" s="186" t="s">
        <v>175</v>
      </c>
      <c r="E34" s="488" t="s">
        <v>176</v>
      </c>
      <c r="F34" s="488" t="s">
        <v>147</v>
      </c>
    </row>
    <row r="35" spans="1:6" ht="15.75" x14ac:dyDescent="0.25">
      <c r="A35" s="489"/>
      <c r="B35" s="489"/>
      <c r="C35" s="489"/>
      <c r="D35" s="187">
        <v>867440573</v>
      </c>
      <c r="E35" s="489"/>
      <c r="F35" s="489"/>
    </row>
    <row r="36" spans="1:6" ht="15.75" thickBot="1" x14ac:dyDescent="0.3">
      <c r="A36" s="490"/>
      <c r="B36" s="490"/>
      <c r="C36" s="490"/>
      <c r="D36" s="190" t="s">
        <v>238</v>
      </c>
      <c r="E36" s="490"/>
      <c r="F36" s="490"/>
    </row>
    <row r="37" spans="1:6" ht="15.75" x14ac:dyDescent="0.25">
      <c r="A37" s="488" t="s">
        <v>173</v>
      </c>
      <c r="B37" s="488" t="s">
        <v>178</v>
      </c>
      <c r="C37" s="488">
        <v>190845753</v>
      </c>
      <c r="D37" s="186" t="s">
        <v>179</v>
      </c>
      <c r="E37" s="488" t="s">
        <v>180</v>
      </c>
      <c r="F37" s="488" t="s">
        <v>147</v>
      </c>
    </row>
    <row r="38" spans="1:6" ht="15.75" x14ac:dyDescent="0.25">
      <c r="A38" s="489"/>
      <c r="B38" s="489"/>
      <c r="C38" s="489"/>
      <c r="D38" s="186" t="s">
        <v>181</v>
      </c>
      <c r="E38" s="489"/>
      <c r="F38" s="489"/>
    </row>
    <row r="39" spans="1:6" ht="16.5" thickBot="1" x14ac:dyDescent="0.3">
      <c r="A39" s="490"/>
      <c r="B39" s="490"/>
      <c r="C39" s="490"/>
      <c r="D39" s="189" t="s">
        <v>182</v>
      </c>
      <c r="E39" s="490"/>
      <c r="F39" s="490"/>
    </row>
    <row r="40" spans="1:6" ht="31.5" x14ac:dyDescent="0.25">
      <c r="A40" s="488" t="s">
        <v>177</v>
      </c>
      <c r="B40" s="488" t="s">
        <v>184</v>
      </c>
      <c r="C40" s="491">
        <v>283120990</v>
      </c>
      <c r="D40" s="186" t="s">
        <v>185</v>
      </c>
      <c r="E40" s="488" t="s">
        <v>186</v>
      </c>
      <c r="F40" s="488" t="s">
        <v>147</v>
      </c>
    </row>
    <row r="41" spans="1:6" ht="15.75" x14ac:dyDescent="0.25">
      <c r="A41" s="489"/>
      <c r="B41" s="489"/>
      <c r="C41" s="492"/>
      <c r="D41" s="186" t="s">
        <v>187</v>
      </c>
      <c r="E41" s="489"/>
      <c r="F41" s="489"/>
    </row>
    <row r="42" spans="1:6" ht="16.5" thickBot="1" x14ac:dyDescent="0.3">
      <c r="A42" s="490"/>
      <c r="B42" s="490"/>
      <c r="C42" s="493"/>
      <c r="D42" s="189" t="s">
        <v>188</v>
      </c>
      <c r="E42" s="490"/>
      <c r="F42" s="490"/>
    </row>
    <row r="43" spans="1:6" ht="15.75" x14ac:dyDescent="0.25">
      <c r="A43" s="488" t="s">
        <v>183</v>
      </c>
      <c r="B43" s="488" t="s">
        <v>190</v>
      </c>
      <c r="C43" s="488">
        <v>303456453</v>
      </c>
      <c r="D43" s="186" t="s">
        <v>191</v>
      </c>
      <c r="E43" s="488" t="s">
        <v>192</v>
      </c>
      <c r="F43" s="488" t="s">
        <v>147</v>
      </c>
    </row>
    <row r="44" spans="1:6" ht="15.75" x14ac:dyDescent="0.25">
      <c r="A44" s="489"/>
      <c r="B44" s="489"/>
      <c r="C44" s="489"/>
      <c r="D44" s="187">
        <v>868544252</v>
      </c>
      <c r="E44" s="489"/>
      <c r="F44" s="489"/>
    </row>
    <row r="45" spans="1:6" ht="15.75" thickBot="1" x14ac:dyDescent="0.3">
      <c r="A45" s="490"/>
      <c r="B45" s="490"/>
      <c r="C45" s="490"/>
      <c r="D45" s="188" t="s">
        <v>193</v>
      </c>
      <c r="E45" s="490"/>
      <c r="F45" s="490"/>
    </row>
    <row r="46" spans="1:6" ht="31.5" x14ac:dyDescent="0.25">
      <c r="A46" s="488" t="s">
        <v>189</v>
      </c>
      <c r="B46" s="488" t="s">
        <v>195</v>
      </c>
      <c r="C46" s="488">
        <v>305220633</v>
      </c>
      <c r="D46" s="186" t="s">
        <v>196</v>
      </c>
      <c r="E46" s="488" t="s">
        <v>197</v>
      </c>
      <c r="F46" s="488" t="s">
        <v>147</v>
      </c>
    </row>
    <row r="47" spans="1:6" ht="15.75" x14ac:dyDescent="0.25">
      <c r="A47" s="489"/>
      <c r="B47" s="489"/>
      <c r="C47" s="489"/>
      <c r="D47" s="187">
        <v>868475140</v>
      </c>
      <c r="E47" s="489"/>
      <c r="F47" s="489"/>
    </row>
    <row r="48" spans="1:6" ht="16.5" thickBot="1" x14ac:dyDescent="0.3">
      <c r="A48" s="490"/>
      <c r="B48" s="490"/>
      <c r="C48" s="490"/>
      <c r="D48" s="189" t="s">
        <v>198</v>
      </c>
      <c r="E48" s="490"/>
      <c r="F48" s="490"/>
    </row>
    <row r="49" spans="1:6" ht="15.75" x14ac:dyDescent="0.25">
      <c r="A49" s="488" t="s">
        <v>194</v>
      </c>
      <c r="B49" s="488" t="s">
        <v>200</v>
      </c>
      <c r="C49" s="488">
        <v>301707889</v>
      </c>
      <c r="D49" s="186" t="s">
        <v>150</v>
      </c>
      <c r="E49" s="488" t="s">
        <v>201</v>
      </c>
      <c r="F49" s="488" t="s">
        <v>147</v>
      </c>
    </row>
    <row r="50" spans="1:6" ht="15.75" x14ac:dyDescent="0.25">
      <c r="A50" s="489"/>
      <c r="B50" s="489"/>
      <c r="C50" s="489"/>
      <c r="D50" s="187">
        <v>864736613</v>
      </c>
      <c r="E50" s="489"/>
      <c r="F50" s="489"/>
    </row>
    <row r="51" spans="1:6" ht="16.5" thickBot="1" x14ac:dyDescent="0.3">
      <c r="A51" s="490"/>
      <c r="B51" s="490"/>
      <c r="C51" s="490"/>
      <c r="D51" s="189" t="s">
        <v>202</v>
      </c>
      <c r="E51" s="490"/>
      <c r="F51" s="490"/>
    </row>
    <row r="52" spans="1:6" ht="15.75" x14ac:dyDescent="0.25">
      <c r="A52" s="488" t="s">
        <v>199</v>
      </c>
      <c r="B52" s="488" t="s">
        <v>204</v>
      </c>
      <c r="C52" s="488">
        <v>302541858</v>
      </c>
      <c r="D52" s="186" t="s">
        <v>205</v>
      </c>
      <c r="E52" s="488" t="s">
        <v>206</v>
      </c>
      <c r="F52" s="488" t="s">
        <v>147</v>
      </c>
    </row>
    <row r="53" spans="1:6" ht="15.75" x14ac:dyDescent="0.25">
      <c r="A53" s="489"/>
      <c r="B53" s="489"/>
      <c r="C53" s="489"/>
      <c r="D53" s="187">
        <v>868211891</v>
      </c>
      <c r="E53" s="489"/>
      <c r="F53" s="489"/>
    </row>
    <row r="54" spans="1:6" ht="16.5" thickBot="1" x14ac:dyDescent="0.3">
      <c r="A54" s="490"/>
      <c r="B54" s="490"/>
      <c r="C54" s="490"/>
      <c r="D54" s="189" t="s">
        <v>207</v>
      </c>
      <c r="E54" s="490"/>
      <c r="F54" s="490"/>
    </row>
    <row r="55" spans="1:6" ht="31.5" x14ac:dyDescent="0.25">
      <c r="A55" s="488" t="s">
        <v>203</v>
      </c>
      <c r="B55" s="488" t="s">
        <v>209</v>
      </c>
      <c r="C55" s="488">
        <v>300807534</v>
      </c>
      <c r="D55" s="186" t="s">
        <v>210</v>
      </c>
      <c r="E55" s="488" t="s">
        <v>211</v>
      </c>
      <c r="F55" s="488" t="s">
        <v>212</v>
      </c>
    </row>
    <row r="56" spans="1:6" ht="15.75" x14ac:dyDescent="0.25">
      <c r="A56" s="489"/>
      <c r="B56" s="489"/>
      <c r="C56" s="489"/>
      <c r="D56" s="187">
        <v>865226005</v>
      </c>
      <c r="E56" s="489"/>
      <c r="F56" s="489"/>
    </row>
    <row r="57" spans="1:6" ht="15.75" thickBot="1" x14ac:dyDescent="0.3">
      <c r="A57" s="490"/>
      <c r="B57" s="490"/>
      <c r="C57" s="490"/>
      <c r="D57" s="188" t="s">
        <v>213</v>
      </c>
      <c r="E57" s="490"/>
      <c r="F57" s="490"/>
    </row>
    <row r="58" spans="1:6" ht="15.75" x14ac:dyDescent="0.25">
      <c r="A58" s="488" t="s">
        <v>208</v>
      </c>
      <c r="B58" s="488" t="s">
        <v>215</v>
      </c>
      <c r="C58" s="488">
        <v>304933612</v>
      </c>
      <c r="D58" s="186" t="s">
        <v>216</v>
      </c>
      <c r="E58" s="488" t="s">
        <v>217</v>
      </c>
      <c r="F58" s="488" t="s">
        <v>212</v>
      </c>
    </row>
    <row r="59" spans="1:6" ht="15.75" x14ac:dyDescent="0.25">
      <c r="A59" s="489"/>
      <c r="B59" s="489"/>
      <c r="C59" s="489"/>
      <c r="D59" s="187">
        <v>867649945</v>
      </c>
      <c r="E59" s="489"/>
      <c r="F59" s="489"/>
    </row>
    <row r="60" spans="1:6" ht="16.5" thickBot="1" x14ac:dyDescent="0.3">
      <c r="A60" s="490"/>
      <c r="B60" s="490"/>
      <c r="C60" s="490"/>
      <c r="D60" s="189" t="s">
        <v>218</v>
      </c>
      <c r="E60" s="490"/>
      <c r="F60" s="490"/>
    </row>
    <row r="61" spans="1:6" ht="15.75" x14ac:dyDescent="0.25">
      <c r="A61" s="488" t="s">
        <v>214</v>
      </c>
      <c r="B61" s="488" t="s">
        <v>220</v>
      </c>
      <c r="C61" s="488">
        <v>303454872</v>
      </c>
      <c r="D61" s="186" t="s">
        <v>221</v>
      </c>
      <c r="E61" s="488" t="s">
        <v>222</v>
      </c>
      <c r="F61" s="488" t="s">
        <v>212</v>
      </c>
    </row>
    <row r="62" spans="1:6" ht="15.75" x14ac:dyDescent="0.25">
      <c r="A62" s="489"/>
      <c r="B62" s="489"/>
      <c r="C62" s="489"/>
      <c r="D62" s="187">
        <v>869938127</v>
      </c>
      <c r="E62" s="489"/>
      <c r="F62" s="489"/>
    </row>
    <row r="63" spans="1:6" ht="30.75" thickBot="1" x14ac:dyDescent="0.3">
      <c r="A63" s="490"/>
      <c r="B63" s="490"/>
      <c r="C63" s="490"/>
      <c r="D63" s="188" t="s">
        <v>223</v>
      </c>
      <c r="E63" s="490"/>
      <c r="F63" s="490"/>
    </row>
    <row r="64" spans="1:6" ht="31.5" x14ac:dyDescent="0.25">
      <c r="A64" s="488" t="s">
        <v>219</v>
      </c>
      <c r="B64" s="488" t="s">
        <v>225</v>
      </c>
      <c r="C64" s="488">
        <v>304716847</v>
      </c>
      <c r="D64" s="186" t="s">
        <v>226</v>
      </c>
      <c r="E64" s="488" t="s">
        <v>227</v>
      </c>
      <c r="F64" s="488" t="s">
        <v>212</v>
      </c>
    </row>
    <row r="65" spans="1:6" ht="15.75" x14ac:dyDescent="0.25">
      <c r="A65" s="489"/>
      <c r="B65" s="489"/>
      <c r="C65" s="489"/>
      <c r="D65" s="187">
        <v>868301325</v>
      </c>
      <c r="E65" s="489"/>
      <c r="F65" s="489"/>
    </row>
    <row r="66" spans="1:6" ht="16.5" thickBot="1" x14ac:dyDescent="0.3">
      <c r="A66" s="490"/>
      <c r="B66" s="490"/>
      <c r="C66" s="490"/>
      <c r="D66" s="189" t="s">
        <v>228</v>
      </c>
      <c r="E66" s="490"/>
      <c r="F66" s="490"/>
    </row>
    <row r="67" spans="1:6" ht="15.75" x14ac:dyDescent="0.25">
      <c r="A67" s="488" t="s">
        <v>224</v>
      </c>
      <c r="B67" s="488" t="s">
        <v>230</v>
      </c>
      <c r="C67" s="488">
        <v>304713655</v>
      </c>
      <c r="D67" s="186" t="s">
        <v>231</v>
      </c>
      <c r="E67" s="488" t="s">
        <v>232</v>
      </c>
      <c r="F67" s="488" t="s">
        <v>212</v>
      </c>
    </row>
    <row r="68" spans="1:6" ht="15.75" x14ac:dyDescent="0.25">
      <c r="A68" s="489"/>
      <c r="B68" s="489"/>
      <c r="C68" s="489"/>
      <c r="D68" s="187">
        <v>861155986</v>
      </c>
      <c r="E68" s="489"/>
      <c r="F68" s="489"/>
    </row>
    <row r="69" spans="1:6" ht="16.5" thickBot="1" x14ac:dyDescent="0.3">
      <c r="A69" s="490"/>
      <c r="B69" s="490"/>
      <c r="C69" s="490"/>
      <c r="D69" s="189" t="s">
        <v>233</v>
      </c>
      <c r="E69" s="490"/>
      <c r="F69" s="490"/>
    </row>
    <row r="70" spans="1:6" ht="15.75" x14ac:dyDescent="0.25">
      <c r="A70" s="488" t="s">
        <v>229</v>
      </c>
      <c r="B70" s="488" t="s">
        <v>234</v>
      </c>
      <c r="C70" s="488">
        <v>182939039</v>
      </c>
      <c r="D70" s="186" t="s">
        <v>235</v>
      </c>
      <c r="E70" s="488" t="s">
        <v>236</v>
      </c>
      <c r="F70" s="488" t="s">
        <v>212</v>
      </c>
    </row>
    <row r="71" spans="1:6" ht="15.75" x14ac:dyDescent="0.25">
      <c r="A71" s="489"/>
      <c r="B71" s="489"/>
      <c r="C71" s="489"/>
      <c r="D71" s="187">
        <v>868738330</v>
      </c>
      <c r="E71" s="489"/>
      <c r="F71" s="489"/>
    </row>
    <row r="72" spans="1:6" ht="16.5" thickBot="1" x14ac:dyDescent="0.3">
      <c r="A72" s="490"/>
      <c r="B72" s="490"/>
      <c r="C72" s="490"/>
      <c r="D72" s="189" t="s">
        <v>237</v>
      </c>
      <c r="E72" s="490"/>
      <c r="F72" s="490"/>
    </row>
  </sheetData>
  <mergeCells count="106">
    <mergeCell ref="A61:A63"/>
    <mergeCell ref="B61:B63"/>
    <mergeCell ref="C61:C63"/>
    <mergeCell ref="E61:E63"/>
    <mergeCell ref="F61:F63"/>
    <mergeCell ref="A70:A72"/>
    <mergeCell ref="B70:B72"/>
    <mergeCell ref="C70:C72"/>
    <mergeCell ref="E70:E72"/>
    <mergeCell ref="F70:F72"/>
    <mergeCell ref="A64:A66"/>
    <mergeCell ref="B64:B66"/>
    <mergeCell ref="C64:C66"/>
    <mergeCell ref="E64:E66"/>
    <mergeCell ref="F64:F66"/>
    <mergeCell ref="A67:A69"/>
    <mergeCell ref="B67:B69"/>
    <mergeCell ref="C67:C69"/>
    <mergeCell ref="E67:E69"/>
    <mergeCell ref="F67:F69"/>
    <mergeCell ref="A55:A57"/>
    <mergeCell ref="B55:B57"/>
    <mergeCell ref="C55:C57"/>
    <mergeCell ref="E55:E57"/>
    <mergeCell ref="F55:F57"/>
    <mergeCell ref="A58:A60"/>
    <mergeCell ref="B58:B60"/>
    <mergeCell ref="C58:C60"/>
    <mergeCell ref="E58:E60"/>
    <mergeCell ref="F58:F60"/>
    <mergeCell ref="A49:A51"/>
    <mergeCell ref="B49:B51"/>
    <mergeCell ref="C49:C51"/>
    <mergeCell ref="E49:E51"/>
    <mergeCell ref="F49:F51"/>
    <mergeCell ref="A52:A54"/>
    <mergeCell ref="B52:B54"/>
    <mergeCell ref="C52:C54"/>
    <mergeCell ref="E52:E54"/>
    <mergeCell ref="F52:F54"/>
    <mergeCell ref="A43:A45"/>
    <mergeCell ref="B43:B45"/>
    <mergeCell ref="C43:C45"/>
    <mergeCell ref="E43:E45"/>
    <mergeCell ref="F43:F45"/>
    <mergeCell ref="A46:A48"/>
    <mergeCell ref="B46:B48"/>
    <mergeCell ref="C46:C48"/>
    <mergeCell ref="E46:E48"/>
    <mergeCell ref="F46:F48"/>
    <mergeCell ref="A37:A39"/>
    <mergeCell ref="B37:B39"/>
    <mergeCell ref="C37:C39"/>
    <mergeCell ref="E37:E39"/>
    <mergeCell ref="F37:F39"/>
    <mergeCell ref="A40:A42"/>
    <mergeCell ref="B40:B42"/>
    <mergeCell ref="C40:C42"/>
    <mergeCell ref="E40:E42"/>
    <mergeCell ref="F40:F42"/>
    <mergeCell ref="A31:A33"/>
    <mergeCell ref="B31:B33"/>
    <mergeCell ref="C31:C33"/>
    <mergeCell ref="E31:E33"/>
    <mergeCell ref="F31:F33"/>
    <mergeCell ref="A34:A36"/>
    <mergeCell ref="B34:B36"/>
    <mergeCell ref="C34:C36"/>
    <mergeCell ref="E34:E36"/>
    <mergeCell ref="F34:F36"/>
    <mergeCell ref="A25:A27"/>
    <mergeCell ref="B25:B27"/>
    <mergeCell ref="C25:C27"/>
    <mergeCell ref="E25:E27"/>
    <mergeCell ref="F25:F27"/>
    <mergeCell ref="A28:A30"/>
    <mergeCell ref="B28:B30"/>
    <mergeCell ref="C28:C30"/>
    <mergeCell ref="E28:E30"/>
    <mergeCell ref="F28:F30"/>
    <mergeCell ref="A22:A24"/>
    <mergeCell ref="B22:B24"/>
    <mergeCell ref="C22:C24"/>
    <mergeCell ref="E22:E24"/>
    <mergeCell ref="F22:F24"/>
    <mergeCell ref="A16:A18"/>
    <mergeCell ref="B16:B18"/>
    <mergeCell ref="C16:C18"/>
    <mergeCell ref="E16:E18"/>
    <mergeCell ref="F16:F18"/>
    <mergeCell ref="A19:A21"/>
    <mergeCell ref="B19:B21"/>
    <mergeCell ref="C19:C21"/>
    <mergeCell ref="E19:E21"/>
    <mergeCell ref="F19:F21"/>
    <mergeCell ref="A2:F2"/>
    <mergeCell ref="A4:A7"/>
    <mergeCell ref="B4:B7"/>
    <mergeCell ref="C4:C7"/>
    <mergeCell ref="D4:D7"/>
    <mergeCell ref="E4:E7"/>
    <mergeCell ref="F4:F7"/>
    <mergeCell ref="A8:A15"/>
    <mergeCell ref="B8:B15"/>
    <mergeCell ref="C8:C15"/>
    <mergeCell ref="F8:F15"/>
  </mergeCells>
  <hyperlinks>
    <hyperlink ref="E9" r:id="rId1" display="mailto:l.gerulskiene@ukmerge.lt" xr:uid="{53152284-6135-422D-A53D-20AA14C12DF3}"/>
    <hyperlink ref="E11" r:id="rId2" display="mailto:a.leonaviciene@ukmerge.lt" xr:uid="{20279588-A579-410C-ACD1-34EA7804233E}"/>
    <hyperlink ref="E13" r:id="rId3" display="mailto:z.dirse@ukmerge.lt" xr:uid="{9E3EEDE6-CB7B-445B-BEEE-187E59E363BF}"/>
    <hyperlink ref="E15" r:id="rId4" display="mailto:d.mickus@ukmerge.lt" xr:uid="{39CD431A-57AE-456F-A011-B0EE2586F328}"/>
    <hyperlink ref="D18" r:id="rId5" display="mailto:info@lyderiukarta.lt" xr:uid="{3EF055BB-5A8C-4AF8-823F-7038A210FB88}"/>
    <hyperlink ref="D21" r:id="rId6" display="mailto:daiva07@gmail.com" xr:uid="{6A67DB4B-432E-4340-ACB7-3F495D8B82C9}"/>
    <hyperlink ref="D24" r:id="rId7" display="mailto:uknesa@gmail.com" xr:uid="{B386CEF8-1C08-44C2-994C-45BB8A150181}"/>
    <hyperlink ref="D27" r:id="rId8" display="mailto:dale.steponaviciene@gmail.com" xr:uid="{B3DF6613-A314-4BBA-81CF-0E7B74540B67}"/>
    <hyperlink ref="D30" r:id="rId9" display="mailto:irccena@gmail.com" xr:uid="{03F451F5-1A92-4E99-970A-0C45D02AF117}"/>
    <hyperlink ref="D36" r:id="rId10" xr:uid="{7FC197ED-EF0D-447D-8266-73D217A79022}"/>
    <hyperlink ref="D45" r:id="rId11" display="mailto:vitmartikonis@gmail.com" xr:uid="{2BE86A8C-474A-4E6C-A326-CE52D455B8E1}"/>
    <hyperlink ref="D57" r:id="rId12" display="mailto:transresta@gmail.com" xr:uid="{4886601A-4785-47CB-BD10-42B532E8EF68}"/>
    <hyperlink ref="D63" r:id="rId13" display="mailto:agne.konsultavimas@gmail.com" xr:uid="{A38DAF1C-B00D-4339-B300-83E3782C19A8}"/>
    <hyperlink ref="D10" r:id="rId14" display="mailto:savivaldybe@ukmerge.lt" xr:uid="{09FF4C51-43A8-4F6E-A788-79A5A51D6D27}"/>
  </hyperlinks>
  <pageMargins left="0.7" right="0.7" top="0.75" bottom="0.75" header="0.3" footer="0.3"/>
  <pageSetup orientation="portrait" verticalDpi="0" r:id="rId1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D30D7-238C-4ADA-A13E-0AF54CBA8BDF}">
  <dimension ref="C1:AA15"/>
  <sheetViews>
    <sheetView workbookViewId="0">
      <selection activeCell="M35" sqref="M35"/>
    </sheetView>
  </sheetViews>
  <sheetFormatPr defaultRowHeight="15" x14ac:dyDescent="0.25"/>
  <sheetData>
    <row r="1" spans="3:27" ht="15.75" thickBot="1" x14ac:dyDescent="0.3"/>
    <row r="2" spans="3:27" ht="19.5" thickBot="1" x14ac:dyDescent="0.35">
      <c r="C2" s="503" t="s">
        <v>255</v>
      </c>
      <c r="D2" s="504"/>
      <c r="E2" s="504"/>
      <c r="F2" s="504"/>
      <c r="G2" s="504"/>
      <c r="H2" s="504"/>
      <c r="I2" s="504"/>
      <c r="J2" s="504"/>
      <c r="K2" s="504"/>
      <c r="L2" s="504"/>
      <c r="M2" s="504"/>
      <c r="N2" s="504"/>
      <c r="O2" s="504"/>
      <c r="P2" s="504"/>
      <c r="Q2" s="504"/>
      <c r="R2" s="504"/>
      <c r="S2" s="504"/>
      <c r="T2" s="504"/>
      <c r="U2" s="504"/>
      <c r="V2" s="504"/>
      <c r="W2" s="504"/>
      <c r="X2" s="504"/>
      <c r="Y2" s="504"/>
      <c r="Z2" s="504"/>
      <c r="AA2" s="505"/>
    </row>
    <row r="3" spans="3:27" ht="15.75" x14ac:dyDescent="0.25">
      <c r="C3" s="239">
        <v>1</v>
      </c>
      <c r="D3" s="500" t="s">
        <v>45</v>
      </c>
      <c r="E3" s="501"/>
      <c r="F3" s="501"/>
      <c r="G3" s="501"/>
      <c r="H3" s="501"/>
      <c r="I3" s="501"/>
      <c r="J3" s="501"/>
      <c r="K3" s="501"/>
      <c r="L3" s="501"/>
      <c r="M3" s="501"/>
      <c r="N3" s="501"/>
      <c r="O3" s="501"/>
      <c r="P3" s="501"/>
      <c r="Q3" s="501"/>
      <c r="R3" s="501"/>
      <c r="S3" s="501"/>
      <c r="T3" s="501"/>
      <c r="U3" s="501"/>
      <c r="V3" s="501"/>
      <c r="W3" s="501"/>
      <c r="X3" s="501"/>
      <c r="Y3" s="501"/>
      <c r="Z3" s="501"/>
      <c r="AA3" s="502"/>
    </row>
    <row r="4" spans="3:27" ht="15.75" x14ac:dyDescent="0.25">
      <c r="C4" s="237">
        <v>2</v>
      </c>
      <c r="D4" s="497" t="s">
        <v>46</v>
      </c>
      <c r="E4" s="498"/>
      <c r="F4" s="498"/>
      <c r="G4" s="498"/>
      <c r="H4" s="498"/>
      <c r="I4" s="498"/>
      <c r="J4" s="498"/>
      <c r="K4" s="498"/>
      <c r="L4" s="498"/>
      <c r="M4" s="498"/>
      <c r="N4" s="498"/>
      <c r="O4" s="498"/>
      <c r="P4" s="498"/>
      <c r="Q4" s="498"/>
      <c r="R4" s="498"/>
      <c r="S4" s="498"/>
      <c r="T4" s="498"/>
      <c r="U4" s="498"/>
      <c r="V4" s="498"/>
      <c r="W4" s="498"/>
      <c r="X4" s="498"/>
      <c r="Y4" s="498"/>
      <c r="Z4" s="498"/>
      <c r="AA4" s="499"/>
    </row>
    <row r="5" spans="3:27" ht="15.75" x14ac:dyDescent="0.25">
      <c r="C5" s="237">
        <v>3</v>
      </c>
      <c r="D5" s="497" t="s">
        <v>47</v>
      </c>
      <c r="E5" s="498"/>
      <c r="F5" s="498"/>
      <c r="G5" s="498"/>
      <c r="H5" s="498"/>
      <c r="I5" s="498"/>
      <c r="J5" s="498"/>
      <c r="K5" s="498"/>
      <c r="L5" s="498"/>
      <c r="M5" s="498"/>
      <c r="N5" s="498"/>
      <c r="O5" s="498"/>
      <c r="P5" s="498"/>
      <c r="Q5" s="498"/>
      <c r="R5" s="498"/>
      <c r="S5" s="498"/>
      <c r="T5" s="498"/>
      <c r="U5" s="498"/>
      <c r="V5" s="498"/>
      <c r="W5" s="498"/>
      <c r="X5" s="498"/>
      <c r="Y5" s="498"/>
      <c r="Z5" s="498"/>
      <c r="AA5" s="499"/>
    </row>
    <row r="6" spans="3:27" ht="15.75" x14ac:dyDescent="0.25">
      <c r="C6" s="237">
        <v>4</v>
      </c>
      <c r="D6" s="497" t="s">
        <v>48</v>
      </c>
      <c r="E6" s="498"/>
      <c r="F6" s="498"/>
      <c r="G6" s="498"/>
      <c r="H6" s="498"/>
      <c r="I6" s="498"/>
      <c r="J6" s="498"/>
      <c r="K6" s="498"/>
      <c r="L6" s="498"/>
      <c r="M6" s="498"/>
      <c r="N6" s="498"/>
      <c r="O6" s="498"/>
      <c r="P6" s="498"/>
      <c r="Q6" s="498"/>
      <c r="R6" s="498"/>
      <c r="S6" s="498"/>
      <c r="T6" s="498"/>
      <c r="U6" s="498"/>
      <c r="V6" s="498"/>
      <c r="W6" s="498"/>
      <c r="X6" s="498"/>
      <c r="Y6" s="498"/>
      <c r="Z6" s="498"/>
      <c r="AA6" s="499"/>
    </row>
    <row r="7" spans="3:27" ht="15.75" x14ac:dyDescent="0.25">
      <c r="C7" s="237">
        <v>5</v>
      </c>
      <c r="D7" s="497" t="s">
        <v>49</v>
      </c>
      <c r="E7" s="498"/>
      <c r="F7" s="498"/>
      <c r="G7" s="498"/>
      <c r="H7" s="498"/>
      <c r="I7" s="498"/>
      <c r="J7" s="498"/>
      <c r="K7" s="498"/>
      <c r="L7" s="498"/>
      <c r="M7" s="498"/>
      <c r="N7" s="498"/>
      <c r="O7" s="498"/>
      <c r="P7" s="498"/>
      <c r="Q7" s="498"/>
      <c r="R7" s="498"/>
      <c r="S7" s="498"/>
      <c r="T7" s="498"/>
      <c r="U7" s="498"/>
      <c r="V7" s="498"/>
      <c r="W7" s="498"/>
      <c r="X7" s="498"/>
      <c r="Y7" s="498"/>
      <c r="Z7" s="498"/>
      <c r="AA7" s="499"/>
    </row>
    <row r="8" spans="3:27" ht="15.75" x14ac:dyDescent="0.25">
      <c r="C8" s="237">
        <v>6</v>
      </c>
      <c r="D8" s="497" t="s">
        <v>50</v>
      </c>
      <c r="E8" s="498"/>
      <c r="F8" s="498"/>
      <c r="G8" s="498"/>
      <c r="H8" s="498"/>
      <c r="I8" s="498"/>
      <c r="J8" s="498"/>
      <c r="K8" s="498"/>
      <c r="L8" s="498"/>
      <c r="M8" s="498"/>
      <c r="N8" s="498"/>
      <c r="O8" s="498"/>
      <c r="P8" s="498"/>
      <c r="Q8" s="498"/>
      <c r="R8" s="498"/>
      <c r="S8" s="498"/>
      <c r="T8" s="498"/>
      <c r="U8" s="498"/>
      <c r="V8" s="498"/>
      <c r="W8" s="498"/>
      <c r="X8" s="498"/>
      <c r="Y8" s="498"/>
      <c r="Z8" s="498"/>
      <c r="AA8" s="499"/>
    </row>
    <row r="9" spans="3:27" ht="15.75" x14ac:dyDescent="0.25">
      <c r="C9" s="237">
        <v>7</v>
      </c>
      <c r="D9" s="497" t="s">
        <v>51</v>
      </c>
      <c r="E9" s="498"/>
      <c r="F9" s="498"/>
      <c r="G9" s="498"/>
      <c r="H9" s="498"/>
      <c r="I9" s="498"/>
      <c r="J9" s="498"/>
      <c r="K9" s="498"/>
      <c r="L9" s="498"/>
      <c r="M9" s="498"/>
      <c r="N9" s="498"/>
      <c r="O9" s="498"/>
      <c r="P9" s="498"/>
      <c r="Q9" s="498"/>
      <c r="R9" s="498"/>
      <c r="S9" s="498"/>
      <c r="T9" s="498"/>
      <c r="U9" s="498"/>
      <c r="V9" s="498"/>
      <c r="W9" s="498"/>
      <c r="X9" s="498"/>
      <c r="Y9" s="498"/>
      <c r="Z9" s="498"/>
      <c r="AA9" s="499"/>
    </row>
    <row r="10" spans="3:27" ht="15.75" x14ac:dyDescent="0.25">
      <c r="C10" s="237">
        <v>8</v>
      </c>
      <c r="D10" s="497" t="s">
        <v>52</v>
      </c>
      <c r="E10" s="498"/>
      <c r="F10" s="498"/>
      <c r="G10" s="498"/>
      <c r="H10" s="498"/>
      <c r="I10" s="498"/>
      <c r="J10" s="498"/>
      <c r="K10" s="498"/>
      <c r="L10" s="498"/>
      <c r="M10" s="498"/>
      <c r="N10" s="498"/>
      <c r="O10" s="498"/>
      <c r="P10" s="498"/>
      <c r="Q10" s="498"/>
      <c r="R10" s="498"/>
      <c r="S10" s="498"/>
      <c r="T10" s="498"/>
      <c r="U10" s="498"/>
      <c r="V10" s="498"/>
      <c r="W10" s="498"/>
      <c r="X10" s="498"/>
      <c r="Y10" s="498"/>
      <c r="Z10" s="498"/>
      <c r="AA10" s="499"/>
    </row>
    <row r="11" spans="3:27" ht="15.75" x14ac:dyDescent="0.25">
      <c r="C11" s="237">
        <v>9</v>
      </c>
      <c r="D11" s="497" t="s">
        <v>53</v>
      </c>
      <c r="E11" s="498"/>
      <c r="F11" s="498"/>
      <c r="G11" s="498"/>
      <c r="H11" s="498"/>
      <c r="I11" s="498"/>
      <c r="J11" s="498"/>
      <c r="K11" s="498"/>
      <c r="L11" s="498"/>
      <c r="M11" s="498"/>
      <c r="N11" s="498"/>
      <c r="O11" s="498"/>
      <c r="P11" s="498"/>
      <c r="Q11" s="498"/>
      <c r="R11" s="498"/>
      <c r="S11" s="498"/>
      <c r="T11" s="498"/>
      <c r="U11" s="498"/>
      <c r="V11" s="498"/>
      <c r="W11" s="498"/>
      <c r="X11" s="498"/>
      <c r="Y11" s="498"/>
      <c r="Z11" s="498"/>
      <c r="AA11" s="499"/>
    </row>
    <row r="12" spans="3:27" ht="15.75" x14ac:dyDescent="0.25">
      <c r="C12" s="237">
        <v>10</v>
      </c>
      <c r="D12" s="497" t="s">
        <v>54</v>
      </c>
      <c r="E12" s="498"/>
      <c r="F12" s="498"/>
      <c r="G12" s="498"/>
      <c r="H12" s="498"/>
      <c r="I12" s="498"/>
      <c r="J12" s="498"/>
      <c r="K12" s="498"/>
      <c r="L12" s="498"/>
      <c r="M12" s="498"/>
      <c r="N12" s="498"/>
      <c r="O12" s="498"/>
      <c r="P12" s="498"/>
      <c r="Q12" s="498"/>
      <c r="R12" s="498"/>
      <c r="S12" s="498"/>
      <c r="T12" s="498"/>
      <c r="U12" s="498"/>
      <c r="V12" s="498"/>
      <c r="W12" s="498"/>
      <c r="X12" s="498"/>
      <c r="Y12" s="498"/>
      <c r="Z12" s="498"/>
      <c r="AA12" s="499"/>
    </row>
    <row r="13" spans="3:27" ht="16.5" thickBot="1" x14ac:dyDescent="0.3">
      <c r="C13" s="238">
        <v>11</v>
      </c>
      <c r="D13" s="494" t="s">
        <v>56</v>
      </c>
      <c r="E13" s="495"/>
      <c r="F13" s="495"/>
      <c r="G13" s="495"/>
      <c r="H13" s="495"/>
      <c r="I13" s="495"/>
      <c r="J13" s="495"/>
      <c r="K13" s="495"/>
      <c r="L13" s="495"/>
      <c r="M13" s="495"/>
      <c r="N13" s="495"/>
      <c r="O13" s="495"/>
      <c r="P13" s="495"/>
      <c r="Q13" s="495"/>
      <c r="R13" s="495"/>
      <c r="S13" s="495"/>
      <c r="T13" s="495"/>
      <c r="U13" s="495"/>
      <c r="V13" s="495"/>
      <c r="W13" s="495"/>
      <c r="X13" s="495"/>
      <c r="Y13" s="495"/>
      <c r="Z13" s="495"/>
      <c r="AA13" s="496"/>
    </row>
    <row r="14" spans="3:27" ht="15.75" x14ac:dyDescent="0.25">
      <c r="C14" s="1"/>
      <c r="D14" s="1"/>
      <c r="E14" s="1"/>
      <c r="F14" s="1"/>
      <c r="G14" s="1"/>
      <c r="H14" s="1"/>
    </row>
    <row r="15" spans="3:27" ht="15.75" x14ac:dyDescent="0.25">
      <c r="C15" s="1"/>
      <c r="D15" s="1"/>
      <c r="E15" s="1"/>
      <c r="F15" s="1"/>
      <c r="G15" s="1"/>
      <c r="H15" s="1"/>
    </row>
  </sheetData>
  <mergeCells count="12">
    <mergeCell ref="D4:AA4"/>
    <mergeCell ref="D3:AA3"/>
    <mergeCell ref="C2:AA2"/>
    <mergeCell ref="D11:AA11"/>
    <mergeCell ref="D12:AA12"/>
    <mergeCell ref="D13:AA13"/>
    <mergeCell ref="D10:AA10"/>
    <mergeCell ref="D5:AA5"/>
    <mergeCell ref="D6:AA6"/>
    <mergeCell ref="D7:AA7"/>
    <mergeCell ref="D8:AA8"/>
    <mergeCell ref="D9:AA9"/>
  </mergeCells>
  <hyperlinks>
    <hyperlink ref="D12" r:id="rId1" display="https://socmin.lrv.lt/lt/veiklos-sritys/seima-ir-vaikai/socialine-parama-seimoms-ir-vaikams/statistika" xr:uid="{3730BC40-7812-4329-B1DB-0C0C5B0779BB}"/>
    <hyperlink ref="D13" r:id="rId2" display="https://socmin.lrv.lt/lt/veiklos-sritys/socialine-integracija/asmenu-su-negalia-itrauktis/statistika-2" xr:uid="{016FBECF-7DCD-4B3F-98D4-665B15D6DD2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Titulinis</vt:lpstr>
      <vt:lpstr>Įvadas</vt:lpstr>
      <vt:lpstr>Teritorija ir gyventojai</vt:lpstr>
      <vt:lpstr>Teritorijos analizė</vt:lpstr>
      <vt:lpstr>Tikslai, uždaviniai, rodikliai</vt:lpstr>
      <vt:lpstr>Bendruomenės dalyvavimas</vt:lpstr>
      <vt:lpstr>Finansinis veiksmų planas</vt:lpstr>
      <vt:lpstr>VPS valdymas ir stebėsena</vt:lpstr>
      <vt:lpstr>Priedų sąrašas</vt:lpstr>
      <vt:lpstr>1 Priedas. Ukmergės VVG narių s</vt:lpstr>
      <vt:lpstr>2 Priedas. Išnašos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2023-06-20T05:42:32Z</dcterms:modified>
</cp:coreProperties>
</file>