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ursa.local\data\users\v.kviriene\My Documents\Auditui\"/>
    </mc:Choice>
  </mc:AlternateContent>
  <xr:revisionPtr revIDLastSave="0" documentId="13_ncr:1_{3A642B74-3DE9-40F3-B11B-B9B11A3676D3}" xr6:coauthVersionLast="36" xr6:coauthVersionMax="46" xr10:uidLastSave="{00000000-0000-0000-0000-000000000000}"/>
  <bookViews>
    <workbookView xWindow="0" yWindow="0" windowWidth="23040" windowHeight="9060" xr2:uid="{00000000-000D-0000-FFFF-FFFF00000000}"/>
  </bookViews>
  <sheets>
    <sheet name=" veiklos planas " sheetId="7" r:id="rId1"/>
  </sheets>
  <calcPr calcId="191029"/>
</workbook>
</file>

<file path=xl/calcChain.xml><?xml version="1.0" encoding="utf-8"?>
<calcChain xmlns="http://schemas.openxmlformats.org/spreadsheetml/2006/main">
  <c r="I53" i="7" l="1"/>
  <c r="J53" i="7"/>
  <c r="K53" i="7"/>
  <c r="H53" i="7"/>
  <c r="H60" i="7" s="1"/>
  <c r="I57" i="7"/>
  <c r="J57" i="7"/>
  <c r="J60" i="7" s="1"/>
  <c r="K57" i="7"/>
  <c r="H57" i="7"/>
  <c r="I54" i="7"/>
  <c r="J54" i="7"/>
  <c r="K54" i="7"/>
  <c r="H54" i="7"/>
  <c r="I49" i="7"/>
  <c r="I50" i="7"/>
  <c r="I51" i="7" s="1"/>
  <c r="I52" i="7" s="1"/>
  <c r="J49" i="7"/>
  <c r="J50" i="7" s="1"/>
  <c r="J51" i="7" s="1"/>
  <c r="J52" i="7" s="1"/>
  <c r="K49" i="7"/>
  <c r="K50" i="7"/>
  <c r="K51" i="7" s="1"/>
  <c r="K52" i="7" s="1"/>
  <c r="H49" i="7"/>
  <c r="H50" i="7"/>
  <c r="I45" i="7"/>
  <c r="I46" i="7"/>
  <c r="J45" i="7"/>
  <c r="J46" i="7"/>
  <c r="K45" i="7"/>
  <c r="K46" i="7"/>
  <c r="H45" i="7"/>
  <c r="H46" i="7"/>
  <c r="I36" i="7"/>
  <c r="I37" i="7"/>
  <c r="I38" i="7" s="1"/>
  <c r="I39" i="7" s="1"/>
  <c r="J36" i="7"/>
  <c r="J37" i="7"/>
  <c r="J38" i="7" s="1"/>
  <c r="J39" i="7" s="1"/>
  <c r="K36" i="7"/>
  <c r="K37" i="7"/>
  <c r="K38" i="7"/>
  <c r="K39" i="7"/>
  <c r="H36" i="7"/>
  <c r="H37" i="7"/>
  <c r="H38" i="7" s="1"/>
  <c r="H39" i="7" s="1"/>
  <c r="I28" i="7"/>
  <c r="I29" i="7"/>
  <c r="I30" i="7"/>
  <c r="J28" i="7"/>
  <c r="J29" i="7" s="1"/>
  <c r="J30" i="7" s="1"/>
  <c r="K28" i="7"/>
  <c r="K29" i="7"/>
  <c r="K30" i="7" s="1"/>
  <c r="H28" i="7"/>
  <c r="H29" i="7"/>
  <c r="H30" i="7"/>
  <c r="I19" i="7"/>
  <c r="I20" i="7"/>
  <c r="I21" i="7" s="1"/>
  <c r="I22" i="7" s="1"/>
  <c r="J19" i="7"/>
  <c r="J20" i="7"/>
  <c r="J21" i="7"/>
  <c r="J22" i="7"/>
  <c r="K19" i="7"/>
  <c r="K20" i="7"/>
  <c r="K21" i="7" s="1"/>
  <c r="K22" i="7" s="1"/>
  <c r="H19" i="7"/>
  <c r="H20" i="7"/>
  <c r="H21" i="7"/>
  <c r="H22" i="7"/>
  <c r="K60" i="7"/>
  <c r="H51" i="7"/>
  <c r="H52" i="7"/>
  <c r="I60" i="7"/>
</calcChain>
</file>

<file path=xl/sharedStrings.xml><?xml version="1.0" encoding="utf-8"?>
<sst xmlns="http://schemas.openxmlformats.org/spreadsheetml/2006/main" count="118" uniqueCount="95">
  <si>
    <t>(asignavimų valdytojas)</t>
  </si>
  <si>
    <t xml:space="preserve">tūkst. EUR </t>
  </si>
  <si>
    <t>Programos tikslo kodas</t>
  </si>
  <si>
    <t>Uždavinio kodas</t>
  </si>
  <si>
    <t>Priemonės kodas</t>
  </si>
  <si>
    <t>Priemonės pavadinimas</t>
  </si>
  <si>
    <t>Vykdytojo kodas</t>
  </si>
  <si>
    <t>Funkcinės klasifikacijos kodas</t>
  </si>
  <si>
    <t>Finansavimo šaltinis</t>
  </si>
  <si>
    <t>Veiklos pavadinimas</t>
  </si>
  <si>
    <t>Proceso ir /ar indėlio vertinimo kriterijų</t>
  </si>
  <si>
    <t>Atsakingi vykdytojai                         (Vardas, Pavardė)</t>
  </si>
  <si>
    <t xml:space="preserve">Įvykdymo terminas (ketvirčiais)                  </t>
  </si>
  <si>
    <t>iš viso</t>
  </si>
  <si>
    <t>iš jų</t>
  </si>
  <si>
    <t>pavadinimas</t>
  </si>
  <si>
    <t>reikšmė</t>
  </si>
  <si>
    <t>išlaidoms</t>
  </si>
  <si>
    <t>turtui įsigyti</t>
  </si>
  <si>
    <t xml:space="preserve">iš jų darbo užmokesčiui                    </t>
  </si>
  <si>
    <t>Iš viso priemonei:</t>
  </si>
  <si>
    <t>Iš viso uždaviniui:</t>
  </si>
  <si>
    <t>Iš viso tikslui:</t>
  </si>
  <si>
    <t>Iš viso programai:</t>
  </si>
  <si>
    <t>IŠ VISO:</t>
  </si>
  <si>
    <t>9 programa. Savivaldybės valdymo programa</t>
  </si>
  <si>
    <t>Tikslas. Užtikrinti Savivaldybės funkcijų įgyvendinimą ir tobulinti viešojo administravimo sistemą</t>
  </si>
  <si>
    <t>Uždavinys. Sudaryti sąlygas Savivaldybės funkcijų įgyvendinimui</t>
  </si>
  <si>
    <t>Savivaldybės seniūnijų darbo organizavimas</t>
  </si>
  <si>
    <t>Uždavinys. Tinkamai įgyvendinti Savivaldybei perduotas valstybės funkcijas</t>
  </si>
  <si>
    <t>3 programa. Viešosios infrastruktūros plėtros programa</t>
  </si>
  <si>
    <t xml:space="preserve">Tikslas. Užtikrinti saugią ir patikimą energetinę infrastruktūrą </t>
  </si>
  <si>
    <t>Uždavinys. Plėsti bei modernizuoti elektros energijos gamybos ir paskirstymo tinklą</t>
  </si>
  <si>
    <t xml:space="preserve">Gatvių apšvietimas seniūnijose </t>
  </si>
  <si>
    <t xml:space="preserve">1 strateginis tikslas. Kurti palankią ekonominę aplinką sudarant sąlygas smulkiojo ir vidutinio verslo plėtrai, skatinant atvykstamąjį ir vietos turizmą </t>
  </si>
  <si>
    <t>2 programa. Kaimo plėtros programa</t>
  </si>
  <si>
    <t xml:space="preserve">Tikslas. Gerinti žemdirbystės sąlygas Ukmergės rajone </t>
  </si>
  <si>
    <t>Uždavinys. Gerinti kaimo gyvenamosios aplinkos viešąją infrastruktūrą</t>
  </si>
  <si>
    <t>Komunalinės paslaugos seniūnijose</t>
  </si>
  <si>
    <t>6 programa. Sveikatos apsaugos ir socialinės paramos programa</t>
  </si>
  <si>
    <t>Tikslas. Gerinti socialinių paslaugų teikimą Ukmergės rajone</t>
  </si>
  <si>
    <t>Uždavinys. Didinti socialinių paslaugų įvairovę, gerinti jų kokybę ir prieinamumą</t>
  </si>
  <si>
    <t>Socialinių išmokų skaičiavimo administravimas</t>
  </si>
  <si>
    <t>Seniūnas</t>
  </si>
  <si>
    <r>
      <t>Savivaldybės biudžeto lėšos, įskaitant metų pabaigos likutį (</t>
    </r>
    <r>
      <rPr>
        <b/>
        <sz val="8"/>
        <rFont val="Times New Roman"/>
        <family val="1"/>
        <charset val="186"/>
      </rPr>
      <t>SB)</t>
    </r>
  </si>
  <si>
    <r>
      <t>Valstybės biudžeto specialios tikslinės dotacijos valstybinėms (perduotoms savivaldybėms) funkcijoms vykdyti (</t>
    </r>
    <r>
      <rPr>
        <b/>
        <sz val="8"/>
        <rFont val="Times New Roman"/>
        <family val="1"/>
        <charset val="186"/>
      </rPr>
      <t>VB (d))</t>
    </r>
  </si>
  <si>
    <r>
      <t xml:space="preserve">Valstybės biudžeto lėšos </t>
    </r>
    <r>
      <rPr>
        <b/>
        <sz val="8"/>
        <rFont val="Times New Roman"/>
        <family val="1"/>
        <charset val="186"/>
      </rPr>
      <t>(VB)</t>
    </r>
  </si>
  <si>
    <r>
      <t>Skolintos lėšos (</t>
    </r>
    <r>
      <rPr>
        <b/>
        <sz val="8"/>
        <rFont val="Times New Roman"/>
        <family val="1"/>
        <charset val="186"/>
      </rPr>
      <t>SL)</t>
    </r>
  </si>
  <si>
    <r>
      <t>Pajamos už biudžetinių įstaigų suteiktas mokamas paslaugas (</t>
    </r>
    <r>
      <rPr>
        <b/>
        <sz val="8"/>
        <rFont val="Times New Roman"/>
        <family val="1"/>
        <charset val="186"/>
      </rPr>
      <t>SP)</t>
    </r>
  </si>
  <si>
    <r>
      <t>ES lėšos (</t>
    </r>
    <r>
      <rPr>
        <b/>
        <sz val="8"/>
        <rFont val="Times New Roman"/>
        <family val="1"/>
        <charset val="186"/>
      </rPr>
      <t>ES)</t>
    </r>
  </si>
  <si>
    <r>
      <t>Kitos lėšos (</t>
    </r>
    <r>
      <rPr>
        <b/>
        <sz val="8"/>
        <rFont val="Times New Roman"/>
        <family val="1"/>
        <charset val="186"/>
      </rPr>
      <t>Kt)</t>
    </r>
  </si>
  <si>
    <t>(vardas, pavardė)</t>
  </si>
  <si>
    <t>(parašas)</t>
  </si>
  <si>
    <t>SB</t>
  </si>
  <si>
    <t>SP</t>
  </si>
  <si>
    <t>Užimtumo didinimo programa</t>
  </si>
  <si>
    <t>VB(d)</t>
  </si>
  <si>
    <t>10.05.01.01</t>
  </si>
  <si>
    <t>01.03.02.09</t>
  </si>
  <si>
    <t>10.09.01.01</t>
  </si>
  <si>
    <t>06.04.01.01</t>
  </si>
  <si>
    <t>06.02.01.01.</t>
  </si>
  <si>
    <t>06.02.01.01</t>
  </si>
  <si>
    <t xml:space="preserve">3 strateginis tikslas. Palaikyti rajone švarią ir saugią aplinką bei pritaikyti ją gyventojų poreikiams </t>
  </si>
  <si>
    <t xml:space="preserve">2 strateginis tikslas.  Kurti pilietišką visuomenę ir užtikrinti tinkamą kokybiškų viešųjų paslaugų teikimą Ukmergės rajone </t>
  </si>
  <si>
    <t xml:space="preserve">2 strateginis tikslas. Kurti pilietišką visuomenę ir užtikrinti tinkamą kokybiškų viešųjų paslaugų teikimą Ukmergės rajone </t>
  </si>
  <si>
    <t>Pivonijos seniūnija</t>
  </si>
  <si>
    <t>Komunalinio ūkio plėtra</t>
  </si>
  <si>
    <t>Gyvenviečių, kuriose pagerinta infrastruktūra, skaičius</t>
  </si>
  <si>
    <t>Violeta Kvirienė</t>
  </si>
  <si>
    <t>Seniūnijos gyvenviečių gatvių apšvietimo plėtra</t>
  </si>
  <si>
    <t>Šviestuvų skaičius seniūnijoje</t>
  </si>
  <si>
    <t>I-IV</t>
  </si>
  <si>
    <t xml:space="preserve">           I-IV</t>
  </si>
  <si>
    <t>Tinkamas dokumentų tvarkymas įvairių socialinių grupių gyventojams</t>
  </si>
  <si>
    <t>Suteiktų socialinių paslaugų skaičius</t>
  </si>
  <si>
    <t>Seniūnijos darbo organizavimas</t>
  </si>
  <si>
    <t>Gyventojų sueigos bei seniūnijos aktyvo pasitarimai</t>
  </si>
  <si>
    <t xml:space="preserve">                              Violeta Kvirienė</t>
  </si>
  <si>
    <t>Darbo rinkos politikos įgyvendinimas</t>
  </si>
  <si>
    <t xml:space="preserve"> Violeta Kvirienė                                          Rima Diržauskienė</t>
  </si>
  <si>
    <t xml:space="preserve">  Violeta Kvirienė</t>
  </si>
  <si>
    <t>II-IV</t>
  </si>
  <si>
    <t>23</t>
  </si>
  <si>
    <t xml:space="preserve">            I-IV</t>
  </si>
  <si>
    <t>Įdarbintų pagal  užimtumo didinimo programą asmenų skaičius</t>
  </si>
  <si>
    <t xml:space="preserve">              I-IV</t>
  </si>
  <si>
    <t>UKMERGĖS RAJONO SAVIVALDYBĖS ADMINISTRACIJOS PIVONIJOS SENIŪNIJOS 2021 METŲ VEIKLOS PLANAS. PROGRAMŲ TIKSLŲ, UŽDAVINIŲ IR PRIEMONIŲ ASIGNAVIMŲ SUVESTINĖ</t>
  </si>
  <si>
    <t>2021 metų planuojami asignavimai</t>
  </si>
  <si>
    <t>Pagerinti Antakalnio III kaimo gyvenvietės infrastruktūrą</t>
  </si>
  <si>
    <t>Dalies šviestuvų (6 vnt.) pakeitimas energiją taupančiomis priemonėmis</t>
  </si>
  <si>
    <t>Suteikti 395 asmenų įvairias socialines paslaugas</t>
  </si>
  <si>
    <t>Kartą metuose šaukti gyventojų sueigas. Kartą į ketvirtį rengti išplėstines seniūnaičių sueigas</t>
  </si>
  <si>
    <t>Seniūnijoje pagal užimtumo didinimo programą įdarbinti 3 seniūnijos gyventojus</t>
  </si>
  <si>
    <t>PATVIRTINTA                      Ukmergės rajono savivaldybės administracijos direktoriaus                2021 m. kovo 31d. įsakymu Nr.13-532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</si>
</sst>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sz val="7"/>
      <name val="Arial"/>
      <family val="2"/>
    </font>
    <font>
      <sz val="11"/>
      <name val="Times New Roman"/>
      <family val="1"/>
      <charset val="186"/>
    </font>
    <font>
      <sz val="6.5"/>
      <name val="Arial"/>
      <family val="2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19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8" borderId="8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vertical="center" wrapText="1"/>
    </xf>
    <xf numFmtId="2" fontId="6" fillId="8" borderId="15" xfId="0" applyNumberFormat="1" applyFont="1" applyFill="1" applyBorder="1" applyAlignment="1">
      <alignment horizontal="center" vertical="center" wrapText="1"/>
    </xf>
    <xf numFmtId="2" fontId="6" fillId="8" borderId="17" xfId="0" applyNumberFormat="1" applyFont="1" applyFill="1" applyBorder="1" applyAlignment="1">
      <alignment horizontal="center" vertical="center" wrapText="1"/>
    </xf>
    <xf numFmtId="2" fontId="6" fillId="8" borderId="1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8" borderId="22" xfId="0" applyNumberFormat="1" applyFont="1" applyFill="1" applyBorder="1" applyAlignment="1">
      <alignment horizontal="center" vertical="center"/>
    </xf>
    <xf numFmtId="2" fontId="6" fillId="8" borderId="24" xfId="0" applyNumberFormat="1" applyFont="1" applyFill="1" applyBorder="1" applyAlignment="1">
      <alignment horizontal="center" vertical="center"/>
    </xf>
    <xf numFmtId="2" fontId="6" fillId="8" borderId="25" xfId="0" applyNumberFormat="1" applyFont="1" applyFill="1" applyBorder="1" applyAlignment="1">
      <alignment horizontal="center" vertical="center"/>
    </xf>
    <xf numFmtId="2" fontId="6" fillId="8" borderId="23" xfId="0" applyNumberFormat="1" applyFont="1" applyFill="1" applyBorder="1" applyAlignment="1">
      <alignment horizontal="center" vertical="center"/>
    </xf>
    <xf numFmtId="2" fontId="6" fillId="8" borderId="18" xfId="0" applyNumberFormat="1" applyFont="1" applyFill="1" applyBorder="1" applyAlignment="1">
      <alignment horizontal="center" vertical="center"/>
    </xf>
    <xf numFmtId="2" fontId="6" fillId="8" borderId="17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26" xfId="0" applyFont="1" applyBorder="1"/>
    <xf numFmtId="0" fontId="14" fillId="0" borderId="27" xfId="0" applyFont="1" applyBorder="1"/>
    <xf numFmtId="0" fontId="2" fillId="0" borderId="0" xfId="0" applyFont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6" fillId="3" borderId="6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7" borderId="47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5" fillId="6" borderId="48" xfId="0" applyFont="1" applyFill="1" applyBorder="1" applyAlignment="1">
      <alignment horizontal="left" vertical="center" wrapText="1"/>
    </xf>
    <xf numFmtId="0" fontId="5" fillId="6" borderId="45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vertical="center" textRotation="90" wrapText="1"/>
    </xf>
    <xf numFmtId="0" fontId="3" fillId="0" borderId="22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49" fontId="3" fillId="0" borderId="22" xfId="0" applyNumberFormat="1" applyFont="1" applyBorder="1" applyAlignment="1">
      <alignment horizontal="center" vertical="center" textRotation="90" wrapText="1"/>
    </xf>
    <xf numFmtId="49" fontId="3" fillId="0" borderId="23" xfId="0" applyNumberFormat="1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left"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3" fillId="0" borderId="21" xfId="0" applyFont="1" applyBorder="1" applyAlignment="1">
      <alignment horizontal="left" wrapText="1"/>
    </xf>
    <xf numFmtId="0" fontId="0" fillId="0" borderId="25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22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6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wrapText="1"/>
    </xf>
    <xf numFmtId="0" fontId="15" fillId="0" borderId="29" xfId="0" applyFont="1" applyBorder="1" applyAlignment="1">
      <alignment wrapText="1"/>
    </xf>
    <xf numFmtId="0" fontId="15" fillId="0" borderId="31" xfId="0" applyFont="1" applyBorder="1" applyAlignment="1">
      <alignment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5" fillId="7" borderId="49" xfId="0" applyFont="1" applyFill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center" wrapText="1"/>
    </xf>
    <xf numFmtId="0" fontId="5" fillId="7" borderId="42" xfId="0" applyFont="1" applyFill="1" applyBorder="1" applyAlignment="1">
      <alignment horizontal="left" vertical="center" wrapText="1"/>
    </xf>
    <xf numFmtId="0" fontId="5" fillId="6" borderId="4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right" vertical="center" wrapText="1"/>
    </xf>
    <xf numFmtId="0" fontId="5" fillId="6" borderId="40" xfId="0" applyFont="1" applyFill="1" applyBorder="1" applyAlignment="1">
      <alignment horizontal="right" vertical="center" wrapText="1"/>
    </xf>
    <xf numFmtId="0" fontId="5" fillId="6" borderId="43" xfId="0" applyFont="1" applyFill="1" applyBorder="1" applyAlignment="1">
      <alignment horizontal="right" vertical="center" wrapText="1"/>
    </xf>
    <xf numFmtId="2" fontId="3" fillId="8" borderId="19" xfId="0" applyNumberFormat="1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2" fontId="3" fillId="8" borderId="19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2" fontId="3" fillId="8" borderId="20" xfId="0" applyNumberFormat="1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2" fontId="3" fillId="8" borderId="21" xfId="0" applyNumberFormat="1" applyFont="1" applyFill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0" fillId="0" borderId="30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right" vertical="center" wrapText="1"/>
    </xf>
    <xf numFmtId="0" fontId="6" fillId="5" borderId="37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2" fillId="0" borderId="44" xfId="2" applyFont="1" applyBorder="1" applyAlignment="1">
      <alignment vertical="center" wrapText="1"/>
    </xf>
    <xf numFmtId="0" fontId="12" fillId="0" borderId="27" xfId="2" applyFont="1" applyBorder="1" applyAlignment="1">
      <alignment vertical="center" wrapText="1"/>
    </xf>
    <xf numFmtId="0" fontId="5" fillId="0" borderId="39" xfId="0" applyFont="1" applyBorder="1" applyAlignment="1">
      <alignment horizontal="right" vertical="center" wrapText="1"/>
    </xf>
    <xf numFmtId="0" fontId="5" fillId="0" borderId="40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47" xfId="2" applyFont="1" applyBorder="1" applyAlignment="1">
      <alignment vertical="center" wrapText="1"/>
    </xf>
    <xf numFmtId="0" fontId="12" fillId="0" borderId="26" xfId="2" applyFont="1" applyBorder="1" applyAlignment="1">
      <alignment vertical="center" wrapText="1"/>
    </xf>
    <xf numFmtId="0" fontId="12" fillId="0" borderId="48" xfId="2" applyFont="1" applyFill="1" applyBorder="1" applyAlignment="1">
      <alignment vertical="center" wrapText="1"/>
    </xf>
    <xf numFmtId="0" fontId="12" fillId="0" borderId="45" xfId="2" applyFont="1" applyFill="1" applyBorder="1" applyAlignment="1">
      <alignment vertical="center" wrapText="1"/>
    </xf>
    <xf numFmtId="0" fontId="12" fillId="0" borderId="48" xfId="2" applyFont="1" applyBorder="1" applyAlignment="1">
      <alignment horizontal="left" vertical="center" wrapText="1"/>
    </xf>
    <xf numFmtId="0" fontId="12" fillId="0" borderId="45" xfId="2" applyFont="1" applyBorder="1" applyAlignment="1">
      <alignment horizontal="left" vertical="center" wrapText="1"/>
    </xf>
    <xf numFmtId="0" fontId="12" fillId="0" borderId="38" xfId="2" applyFont="1" applyBorder="1" applyAlignment="1">
      <alignment vertical="center" wrapText="1"/>
    </xf>
    <xf numFmtId="0" fontId="12" fillId="0" borderId="48" xfId="2" applyFont="1" applyBorder="1" applyAlignment="1">
      <alignment vertical="center" wrapText="1"/>
    </xf>
    <xf numFmtId="0" fontId="12" fillId="0" borderId="45" xfId="2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right" vertical="center" wrapText="1"/>
    </xf>
    <xf numFmtId="0" fontId="5" fillId="6" borderId="32" xfId="0" applyFont="1" applyFill="1" applyBorder="1" applyAlignment="1">
      <alignment horizontal="right" vertical="center" wrapText="1"/>
    </xf>
    <xf numFmtId="0" fontId="5" fillId="6" borderId="33" xfId="0" applyFont="1" applyFill="1" applyBorder="1" applyAlignment="1">
      <alignment horizontal="right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showWhiteSpace="0" view="pageLayout" zoomScaleNormal="100" workbookViewId="0">
      <selection activeCell="R9" sqref="R9"/>
    </sheetView>
  </sheetViews>
  <sheetFormatPr defaultRowHeight="14.4" x14ac:dyDescent="0.3"/>
  <cols>
    <col min="1" max="1" width="7.44140625" customWidth="1"/>
    <col min="2" max="2" width="5.109375" customWidth="1"/>
    <col min="3" max="3" width="4.6640625" customWidth="1"/>
    <col min="4" max="4" width="11.109375" customWidth="1"/>
    <col min="5" max="5" width="5" customWidth="1"/>
    <col min="6" max="6" width="7.88671875" customWidth="1"/>
    <col min="7" max="7" width="6.109375" customWidth="1"/>
    <col min="8" max="8" width="5" customWidth="1"/>
    <col min="9" max="9" width="6.33203125" customWidth="1"/>
    <col min="10" max="10" width="7.6640625" customWidth="1"/>
    <col min="11" max="11" width="6.5546875" customWidth="1"/>
    <col min="12" max="12" width="15.109375" customWidth="1"/>
    <col min="13" max="13" width="16.44140625" customWidth="1"/>
    <col min="14" max="14" width="25.5546875" customWidth="1"/>
    <col min="15" max="15" width="19.5546875" customWidth="1"/>
    <col min="16" max="16" width="13.44140625" customWidth="1"/>
  </cols>
  <sheetData>
    <row r="1" spans="1:16" ht="15.75" customHeight="1" x14ac:dyDescent="0.3">
      <c r="E1" s="1"/>
      <c r="F1" s="2"/>
      <c r="G1" s="3"/>
      <c r="I1" s="35"/>
      <c r="J1" s="36"/>
      <c r="K1" s="36"/>
      <c r="L1" s="4"/>
      <c r="M1" s="4"/>
      <c r="N1" s="34"/>
      <c r="O1" s="4"/>
      <c r="P1" s="4"/>
    </row>
    <row r="2" spans="1:16" ht="13.5" customHeight="1" x14ac:dyDescent="0.3">
      <c r="E2" s="1"/>
      <c r="F2" s="2"/>
      <c r="G2" s="3"/>
      <c r="I2" s="36"/>
      <c r="J2" s="36"/>
      <c r="K2" s="36"/>
      <c r="L2" s="4"/>
      <c r="M2" s="4"/>
      <c r="N2" s="34"/>
      <c r="O2" s="174" t="s">
        <v>94</v>
      </c>
      <c r="P2" s="175"/>
    </row>
    <row r="3" spans="1:16" ht="17.25" customHeight="1" x14ac:dyDescent="0.3">
      <c r="A3" s="56" t="s">
        <v>87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34"/>
      <c r="O3" s="175"/>
      <c r="P3" s="175"/>
    </row>
    <row r="4" spans="1:16" ht="15.75" customHeigh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34"/>
      <c r="O4" s="176"/>
      <c r="P4" s="176"/>
    </row>
    <row r="5" spans="1:16" ht="12.75" customHeight="1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4"/>
      <c r="O5" s="176"/>
      <c r="P5" s="176"/>
    </row>
    <row r="6" spans="1:16" ht="12.75" customHeight="1" x14ac:dyDescent="0.3">
      <c r="C6" s="57" t="s">
        <v>66</v>
      </c>
      <c r="D6" s="57"/>
      <c r="E6" s="57"/>
      <c r="F6" s="57"/>
      <c r="G6" s="57"/>
      <c r="H6" s="5"/>
      <c r="L6" s="5"/>
      <c r="M6" s="6"/>
      <c r="N6" s="5"/>
      <c r="O6" s="176"/>
      <c r="P6" s="176"/>
    </row>
    <row r="7" spans="1:16" ht="9.75" customHeight="1" x14ac:dyDescent="0.3">
      <c r="C7" s="58" t="s">
        <v>0</v>
      </c>
      <c r="D7" s="58"/>
      <c r="E7" s="58"/>
      <c r="F7" s="58"/>
      <c r="G7" s="58"/>
      <c r="K7" s="5"/>
      <c r="L7" s="5"/>
      <c r="N7" s="5"/>
      <c r="O7" s="176"/>
      <c r="P7" s="176"/>
    </row>
    <row r="8" spans="1:16" ht="12.75" customHeight="1" thickBot="1" x14ac:dyDescent="0.35">
      <c r="E8" s="1"/>
      <c r="F8" s="2"/>
      <c r="G8" s="3"/>
      <c r="H8" s="59" t="s">
        <v>1</v>
      </c>
      <c r="I8" s="59"/>
      <c r="J8" s="59"/>
      <c r="K8" s="59"/>
      <c r="L8" s="7"/>
      <c r="M8" s="7"/>
    </row>
    <row r="9" spans="1:16" ht="23.25" customHeight="1" x14ac:dyDescent="0.3">
      <c r="A9" s="70" t="s">
        <v>2</v>
      </c>
      <c r="B9" s="83" t="s">
        <v>3</v>
      </c>
      <c r="C9" s="83" t="s">
        <v>4</v>
      </c>
      <c r="D9" s="86" t="s">
        <v>5</v>
      </c>
      <c r="E9" s="89" t="s">
        <v>6</v>
      </c>
      <c r="F9" s="70" t="s">
        <v>7</v>
      </c>
      <c r="G9" s="70" t="s">
        <v>8</v>
      </c>
      <c r="H9" s="73" t="s">
        <v>88</v>
      </c>
      <c r="I9" s="74"/>
      <c r="J9" s="74"/>
      <c r="K9" s="75"/>
      <c r="L9" s="107" t="s">
        <v>9</v>
      </c>
      <c r="M9" s="73" t="s">
        <v>10</v>
      </c>
      <c r="N9" s="74"/>
      <c r="O9" s="86" t="s">
        <v>11</v>
      </c>
      <c r="P9" s="70" t="s">
        <v>12</v>
      </c>
    </row>
    <row r="10" spans="1:16" x14ac:dyDescent="0.3">
      <c r="A10" s="71"/>
      <c r="B10" s="84"/>
      <c r="C10" s="84"/>
      <c r="D10" s="87"/>
      <c r="E10" s="90"/>
      <c r="F10" s="71"/>
      <c r="G10" s="71"/>
      <c r="H10" s="76" t="s">
        <v>13</v>
      </c>
      <c r="I10" s="79" t="s">
        <v>14</v>
      </c>
      <c r="J10" s="80"/>
      <c r="K10" s="81"/>
      <c r="L10" s="108"/>
      <c r="M10" s="110" t="s">
        <v>15</v>
      </c>
      <c r="N10" s="113" t="s">
        <v>16</v>
      </c>
      <c r="O10" s="87"/>
      <c r="P10" s="103"/>
    </row>
    <row r="11" spans="1:16" x14ac:dyDescent="0.3">
      <c r="A11" s="71"/>
      <c r="B11" s="84"/>
      <c r="C11" s="84"/>
      <c r="D11" s="87"/>
      <c r="E11" s="90"/>
      <c r="F11" s="71"/>
      <c r="G11" s="71"/>
      <c r="H11" s="77"/>
      <c r="I11" s="8" t="s">
        <v>17</v>
      </c>
      <c r="J11" s="8"/>
      <c r="K11" s="92" t="s">
        <v>18</v>
      </c>
      <c r="L11" s="108"/>
      <c r="M11" s="111"/>
      <c r="N11" s="114"/>
      <c r="O11" s="87"/>
      <c r="P11" s="103"/>
    </row>
    <row r="12" spans="1:16" ht="50.25" customHeight="1" thickBot="1" x14ac:dyDescent="0.35">
      <c r="A12" s="82"/>
      <c r="B12" s="85"/>
      <c r="C12" s="85"/>
      <c r="D12" s="88"/>
      <c r="E12" s="91"/>
      <c r="F12" s="72"/>
      <c r="G12" s="72"/>
      <c r="H12" s="78"/>
      <c r="I12" s="9" t="s">
        <v>13</v>
      </c>
      <c r="J12" s="10" t="s">
        <v>19</v>
      </c>
      <c r="K12" s="93"/>
      <c r="L12" s="109"/>
      <c r="M12" s="112"/>
      <c r="N12" s="115"/>
      <c r="O12" s="88"/>
      <c r="P12" s="104"/>
    </row>
    <row r="13" spans="1:16" ht="33" customHeight="1" x14ac:dyDescent="0.3">
      <c r="A13" s="62" t="s">
        <v>34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94" t="s">
        <v>67</v>
      </c>
      <c r="M13" s="97" t="s">
        <v>68</v>
      </c>
      <c r="N13" s="100" t="s">
        <v>89</v>
      </c>
      <c r="O13" s="94" t="s">
        <v>69</v>
      </c>
      <c r="P13" s="105" t="s">
        <v>84</v>
      </c>
    </row>
    <row r="14" spans="1:16" ht="24" customHeight="1" x14ac:dyDescent="0.3">
      <c r="A14" s="64" t="s">
        <v>35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95"/>
      <c r="M14" s="98"/>
      <c r="N14" s="101"/>
      <c r="O14" s="95"/>
      <c r="P14" s="105"/>
    </row>
    <row r="15" spans="1:16" ht="23.25" customHeight="1" x14ac:dyDescent="0.3">
      <c r="A15" s="11">
        <v>1</v>
      </c>
      <c r="B15" s="66" t="s">
        <v>36</v>
      </c>
      <c r="C15" s="67"/>
      <c r="D15" s="67"/>
      <c r="E15" s="67"/>
      <c r="F15" s="67"/>
      <c r="G15" s="67"/>
      <c r="H15" s="67"/>
      <c r="I15" s="67"/>
      <c r="J15" s="67"/>
      <c r="K15" s="67"/>
      <c r="L15" s="95"/>
      <c r="M15" s="98"/>
      <c r="N15" s="101"/>
      <c r="O15" s="95"/>
      <c r="P15" s="105"/>
    </row>
    <row r="16" spans="1:16" ht="24.75" customHeight="1" thickBot="1" x14ac:dyDescent="0.35">
      <c r="A16" s="12">
        <v>1</v>
      </c>
      <c r="B16" s="13">
        <v>2</v>
      </c>
      <c r="C16" s="68" t="s">
        <v>37</v>
      </c>
      <c r="D16" s="69"/>
      <c r="E16" s="69"/>
      <c r="F16" s="69"/>
      <c r="G16" s="69"/>
      <c r="H16" s="69"/>
      <c r="I16" s="69"/>
      <c r="J16" s="69"/>
      <c r="K16" s="69"/>
      <c r="L16" s="95"/>
      <c r="M16" s="98"/>
      <c r="N16" s="101"/>
      <c r="O16" s="95"/>
      <c r="P16" s="105"/>
    </row>
    <row r="17" spans="1:16" ht="21.75" customHeight="1" thickBot="1" x14ac:dyDescent="0.35">
      <c r="A17" s="183">
        <v>1</v>
      </c>
      <c r="B17" s="180">
        <v>2</v>
      </c>
      <c r="C17" s="177">
        <v>8</v>
      </c>
      <c r="D17" s="191" t="s">
        <v>38</v>
      </c>
      <c r="E17" s="188" t="s">
        <v>83</v>
      </c>
      <c r="F17" s="16" t="s">
        <v>61</v>
      </c>
      <c r="G17" s="17" t="s">
        <v>53</v>
      </c>
      <c r="H17" s="18">
        <v>83.3</v>
      </c>
      <c r="I17" s="19">
        <v>83.3</v>
      </c>
      <c r="J17" s="19">
        <v>46.3</v>
      </c>
      <c r="K17" s="20">
        <v>0</v>
      </c>
      <c r="L17" s="95"/>
      <c r="M17" s="98"/>
      <c r="N17" s="101"/>
      <c r="O17" s="95"/>
      <c r="P17" s="105"/>
    </row>
    <row r="18" spans="1:16" ht="21.75" customHeight="1" thickBot="1" x14ac:dyDescent="0.35">
      <c r="A18" s="184"/>
      <c r="B18" s="181"/>
      <c r="C18" s="178"/>
      <c r="D18" s="192"/>
      <c r="E18" s="189"/>
      <c r="F18" s="16" t="s">
        <v>62</v>
      </c>
      <c r="G18" s="17" t="s">
        <v>54</v>
      </c>
      <c r="H18" s="18">
        <v>3.6</v>
      </c>
      <c r="I18" s="19">
        <v>3.6</v>
      </c>
      <c r="J18" s="19">
        <v>0</v>
      </c>
      <c r="K18" s="20">
        <v>0</v>
      </c>
      <c r="L18" s="95"/>
      <c r="M18" s="98"/>
      <c r="N18" s="101"/>
      <c r="O18" s="95"/>
      <c r="P18" s="105"/>
    </row>
    <row r="19" spans="1:16" ht="19.5" customHeight="1" thickBot="1" x14ac:dyDescent="0.35">
      <c r="A19" s="182"/>
      <c r="B19" s="182"/>
      <c r="C19" s="179"/>
      <c r="D19" s="193"/>
      <c r="E19" s="190"/>
      <c r="F19" s="150" t="s">
        <v>20</v>
      </c>
      <c r="G19" s="151"/>
      <c r="H19" s="45">
        <f>H17+H18</f>
        <v>86.899999999999991</v>
      </c>
      <c r="I19" s="45">
        <f>I17+I18</f>
        <v>86.899999999999991</v>
      </c>
      <c r="J19" s="45">
        <f>J17+J18</f>
        <v>46.3</v>
      </c>
      <c r="K19" s="45">
        <f>K17+K18</f>
        <v>0</v>
      </c>
      <c r="L19" s="95"/>
      <c r="M19" s="98"/>
      <c r="N19" s="101"/>
      <c r="O19" s="95"/>
      <c r="P19" s="105"/>
    </row>
    <row r="20" spans="1:16" ht="19.5" customHeight="1" x14ac:dyDescent="0.3">
      <c r="A20" s="14">
        <v>1</v>
      </c>
      <c r="B20" s="15">
        <v>2</v>
      </c>
      <c r="C20" s="60" t="s">
        <v>21</v>
      </c>
      <c r="D20" s="60"/>
      <c r="E20" s="60"/>
      <c r="F20" s="60"/>
      <c r="G20" s="61"/>
      <c r="H20" s="25">
        <f>H19</f>
        <v>86.899999999999991</v>
      </c>
      <c r="I20" s="25">
        <f t="shared" ref="I20:K22" si="0">I19</f>
        <v>86.899999999999991</v>
      </c>
      <c r="J20" s="25">
        <f t="shared" si="0"/>
        <v>46.3</v>
      </c>
      <c r="K20" s="25">
        <f t="shared" si="0"/>
        <v>0</v>
      </c>
      <c r="L20" s="95"/>
      <c r="M20" s="98"/>
      <c r="N20" s="101"/>
      <c r="O20" s="95"/>
      <c r="P20" s="105"/>
    </row>
    <row r="21" spans="1:16" ht="21.75" customHeight="1" thickBot="1" x14ac:dyDescent="0.35">
      <c r="A21" s="14">
        <v>1</v>
      </c>
      <c r="B21" s="119" t="s">
        <v>22</v>
      </c>
      <c r="C21" s="119"/>
      <c r="D21" s="119"/>
      <c r="E21" s="119"/>
      <c r="F21" s="119"/>
      <c r="G21" s="120"/>
      <c r="H21" s="30">
        <f>H20</f>
        <v>86.899999999999991</v>
      </c>
      <c r="I21" s="30">
        <f t="shared" si="0"/>
        <v>86.899999999999991</v>
      </c>
      <c r="J21" s="30">
        <f t="shared" si="0"/>
        <v>46.3</v>
      </c>
      <c r="K21" s="30">
        <f t="shared" si="0"/>
        <v>0</v>
      </c>
      <c r="L21" s="95"/>
      <c r="M21" s="98"/>
      <c r="N21" s="101"/>
      <c r="O21" s="95"/>
      <c r="P21" s="105"/>
    </row>
    <row r="22" spans="1:16" ht="21" customHeight="1" thickBot="1" x14ac:dyDescent="0.35">
      <c r="A22" s="185" t="s">
        <v>23</v>
      </c>
      <c r="B22" s="186"/>
      <c r="C22" s="186"/>
      <c r="D22" s="186"/>
      <c r="E22" s="186"/>
      <c r="F22" s="186"/>
      <c r="G22" s="187"/>
      <c r="H22" s="31">
        <f>H21</f>
        <v>86.899999999999991</v>
      </c>
      <c r="I22" s="31">
        <f t="shared" si="0"/>
        <v>86.899999999999991</v>
      </c>
      <c r="J22" s="31">
        <f t="shared" si="0"/>
        <v>46.3</v>
      </c>
      <c r="K22" s="31">
        <f t="shared" si="0"/>
        <v>0</v>
      </c>
      <c r="L22" s="96"/>
      <c r="M22" s="99"/>
      <c r="N22" s="102"/>
      <c r="O22" s="96"/>
      <c r="P22" s="106"/>
    </row>
    <row r="23" spans="1:16" ht="34.5" customHeight="1" x14ac:dyDescent="0.3">
      <c r="A23" s="121" t="s">
        <v>63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32" t="s">
        <v>70</v>
      </c>
      <c r="M23" s="140" t="s">
        <v>71</v>
      </c>
      <c r="N23" s="143" t="s">
        <v>90</v>
      </c>
      <c r="O23" s="132" t="s">
        <v>69</v>
      </c>
      <c r="P23" s="135" t="s">
        <v>72</v>
      </c>
    </row>
    <row r="24" spans="1:16" ht="22.5" customHeight="1" x14ac:dyDescent="0.3">
      <c r="A24" s="64" t="s">
        <v>30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138"/>
      <c r="M24" s="141"/>
      <c r="N24" s="144"/>
      <c r="O24" s="133"/>
      <c r="P24" s="136"/>
    </row>
    <row r="25" spans="1:16" ht="21.75" customHeight="1" x14ac:dyDescent="0.3">
      <c r="A25" s="11">
        <v>2</v>
      </c>
      <c r="B25" s="66" t="s">
        <v>31</v>
      </c>
      <c r="C25" s="67"/>
      <c r="D25" s="67"/>
      <c r="E25" s="67"/>
      <c r="F25" s="67"/>
      <c r="G25" s="67"/>
      <c r="H25" s="67"/>
      <c r="I25" s="67"/>
      <c r="J25" s="67"/>
      <c r="K25" s="67"/>
      <c r="L25" s="138"/>
      <c r="M25" s="141"/>
      <c r="N25" s="144"/>
      <c r="O25" s="133"/>
      <c r="P25" s="136"/>
    </row>
    <row r="26" spans="1:16" ht="26.25" customHeight="1" thickBot="1" x14ac:dyDescent="0.35">
      <c r="A26" s="12">
        <v>2</v>
      </c>
      <c r="B26" s="13">
        <v>2</v>
      </c>
      <c r="C26" s="68" t="s">
        <v>32</v>
      </c>
      <c r="D26" s="69"/>
      <c r="E26" s="69"/>
      <c r="F26" s="69"/>
      <c r="G26" s="69"/>
      <c r="H26" s="69"/>
      <c r="I26" s="69"/>
      <c r="J26" s="69"/>
      <c r="K26" s="69"/>
      <c r="L26" s="138"/>
      <c r="M26" s="141"/>
      <c r="N26" s="144"/>
      <c r="O26" s="133"/>
      <c r="P26" s="136"/>
    </row>
    <row r="27" spans="1:16" ht="20.25" customHeight="1" thickBot="1" x14ac:dyDescent="0.35">
      <c r="A27" s="127">
        <v>2</v>
      </c>
      <c r="B27" s="149">
        <v>2</v>
      </c>
      <c r="C27" s="128">
        <v>4</v>
      </c>
      <c r="D27" s="152" t="s">
        <v>33</v>
      </c>
      <c r="E27" s="156" t="s">
        <v>83</v>
      </c>
      <c r="F27" s="16" t="s">
        <v>60</v>
      </c>
      <c r="G27" s="17" t="s">
        <v>53</v>
      </c>
      <c r="H27" s="18">
        <v>5.6</v>
      </c>
      <c r="I27" s="19">
        <v>5.6</v>
      </c>
      <c r="J27" s="19">
        <v>0</v>
      </c>
      <c r="K27" s="20">
        <v>0</v>
      </c>
      <c r="L27" s="138"/>
      <c r="M27" s="141"/>
      <c r="N27" s="144"/>
      <c r="O27" s="133"/>
      <c r="P27" s="136"/>
    </row>
    <row r="28" spans="1:16" ht="21" customHeight="1" thickBot="1" x14ac:dyDescent="0.35">
      <c r="A28" s="127"/>
      <c r="B28" s="149"/>
      <c r="C28" s="128"/>
      <c r="D28" s="152"/>
      <c r="E28" s="157"/>
      <c r="F28" s="150" t="s">
        <v>20</v>
      </c>
      <c r="G28" s="151"/>
      <c r="H28" s="24">
        <f>H27</f>
        <v>5.6</v>
      </c>
      <c r="I28" s="24">
        <f t="shared" ref="I28:K30" si="1">I27</f>
        <v>5.6</v>
      </c>
      <c r="J28" s="24">
        <f t="shared" si="1"/>
        <v>0</v>
      </c>
      <c r="K28" s="24">
        <f t="shared" si="1"/>
        <v>0</v>
      </c>
      <c r="L28" s="138"/>
      <c r="M28" s="141"/>
      <c r="N28" s="144"/>
      <c r="O28" s="133"/>
      <c r="P28" s="136"/>
    </row>
    <row r="29" spans="1:16" ht="22.5" customHeight="1" thickBot="1" x14ac:dyDescent="0.35">
      <c r="A29" s="43">
        <v>2</v>
      </c>
      <c r="B29" s="119" t="s">
        <v>22</v>
      </c>
      <c r="C29" s="119"/>
      <c r="D29" s="119"/>
      <c r="E29" s="119"/>
      <c r="F29" s="119"/>
      <c r="G29" s="120"/>
      <c r="H29" s="30">
        <f>H28</f>
        <v>5.6</v>
      </c>
      <c r="I29" s="30">
        <f t="shared" si="1"/>
        <v>5.6</v>
      </c>
      <c r="J29" s="30">
        <f t="shared" si="1"/>
        <v>0</v>
      </c>
      <c r="K29" s="30">
        <f t="shared" si="1"/>
        <v>0</v>
      </c>
      <c r="L29" s="138"/>
      <c r="M29" s="141"/>
      <c r="N29" s="144"/>
      <c r="O29" s="133"/>
      <c r="P29" s="136"/>
    </row>
    <row r="30" spans="1:16" ht="27" customHeight="1" thickBot="1" x14ac:dyDescent="0.35">
      <c r="A30" s="129" t="s">
        <v>23</v>
      </c>
      <c r="B30" s="130"/>
      <c r="C30" s="130"/>
      <c r="D30" s="130"/>
      <c r="E30" s="130"/>
      <c r="F30" s="130"/>
      <c r="G30" s="131"/>
      <c r="H30" s="44">
        <f>H29</f>
        <v>5.6</v>
      </c>
      <c r="I30" s="44">
        <f t="shared" si="1"/>
        <v>5.6</v>
      </c>
      <c r="J30" s="44">
        <f t="shared" si="1"/>
        <v>0</v>
      </c>
      <c r="K30" s="44">
        <f t="shared" si="1"/>
        <v>0</v>
      </c>
      <c r="L30" s="139"/>
      <c r="M30" s="142"/>
      <c r="N30" s="145"/>
      <c r="O30" s="134"/>
      <c r="P30" s="137"/>
    </row>
    <row r="31" spans="1:16" ht="32.25" customHeight="1" x14ac:dyDescent="0.3">
      <c r="A31" s="121" t="s">
        <v>65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3"/>
      <c r="L31" s="94" t="s">
        <v>74</v>
      </c>
      <c r="M31" s="146" t="s">
        <v>75</v>
      </c>
      <c r="N31" s="94" t="s">
        <v>91</v>
      </c>
      <c r="O31" s="94" t="s">
        <v>80</v>
      </c>
      <c r="P31" s="116" t="s">
        <v>86</v>
      </c>
    </row>
    <row r="32" spans="1:16" ht="24.75" customHeight="1" x14ac:dyDescent="0.3">
      <c r="A32" s="64" t="s">
        <v>39</v>
      </c>
      <c r="B32" s="65"/>
      <c r="C32" s="65"/>
      <c r="D32" s="65"/>
      <c r="E32" s="65"/>
      <c r="F32" s="65"/>
      <c r="G32" s="65"/>
      <c r="H32" s="65"/>
      <c r="I32" s="65"/>
      <c r="J32" s="65"/>
      <c r="K32" s="124"/>
      <c r="L32" s="95"/>
      <c r="M32" s="147"/>
      <c r="N32" s="95"/>
      <c r="O32" s="95"/>
      <c r="P32" s="117"/>
    </row>
    <row r="33" spans="1:16" ht="19.5" customHeight="1" x14ac:dyDescent="0.3">
      <c r="A33" s="11">
        <v>2</v>
      </c>
      <c r="B33" s="66" t="s">
        <v>40</v>
      </c>
      <c r="C33" s="67"/>
      <c r="D33" s="67"/>
      <c r="E33" s="67"/>
      <c r="F33" s="67"/>
      <c r="G33" s="67"/>
      <c r="H33" s="67"/>
      <c r="I33" s="67"/>
      <c r="J33" s="67"/>
      <c r="K33" s="125"/>
      <c r="L33" s="95"/>
      <c r="M33" s="147"/>
      <c r="N33" s="95"/>
      <c r="O33" s="95"/>
      <c r="P33" s="117"/>
    </row>
    <row r="34" spans="1:16" ht="28.5" customHeight="1" thickBot="1" x14ac:dyDescent="0.35">
      <c r="A34" s="12">
        <v>2</v>
      </c>
      <c r="B34" s="13">
        <v>1</v>
      </c>
      <c r="C34" s="68" t="s">
        <v>41</v>
      </c>
      <c r="D34" s="69"/>
      <c r="E34" s="69"/>
      <c r="F34" s="69"/>
      <c r="G34" s="69"/>
      <c r="H34" s="69"/>
      <c r="I34" s="69"/>
      <c r="J34" s="69"/>
      <c r="K34" s="126"/>
      <c r="L34" s="95"/>
      <c r="M34" s="147"/>
      <c r="N34" s="95"/>
      <c r="O34" s="95"/>
      <c r="P34" s="117"/>
    </row>
    <row r="35" spans="1:16" ht="22.5" customHeight="1" thickBot="1" x14ac:dyDescent="0.35">
      <c r="A35" s="127">
        <v>2</v>
      </c>
      <c r="B35" s="149">
        <v>1</v>
      </c>
      <c r="C35" s="128">
        <v>12</v>
      </c>
      <c r="D35" s="194" t="s">
        <v>42</v>
      </c>
      <c r="E35" s="156" t="s">
        <v>83</v>
      </c>
      <c r="F35" s="16" t="s">
        <v>59</v>
      </c>
      <c r="G35" s="17" t="s">
        <v>53</v>
      </c>
      <c r="H35" s="18">
        <v>16.100000000000001</v>
      </c>
      <c r="I35" s="19">
        <v>16.100000000000001</v>
      </c>
      <c r="J35" s="19">
        <v>14.9</v>
      </c>
      <c r="K35" s="20">
        <v>0</v>
      </c>
      <c r="L35" s="95"/>
      <c r="M35" s="147"/>
      <c r="N35" s="95"/>
      <c r="O35" s="95"/>
      <c r="P35" s="117"/>
    </row>
    <row r="36" spans="1:16" ht="27" customHeight="1" thickBot="1" x14ac:dyDescent="0.35">
      <c r="A36" s="127"/>
      <c r="B36" s="149"/>
      <c r="C36" s="128"/>
      <c r="D36" s="194"/>
      <c r="E36" s="157"/>
      <c r="F36" s="150" t="s">
        <v>20</v>
      </c>
      <c r="G36" s="151"/>
      <c r="H36" s="24">
        <f>H35</f>
        <v>16.100000000000001</v>
      </c>
      <c r="I36" s="24">
        <f t="shared" ref="I36:K39" si="2">I35</f>
        <v>16.100000000000001</v>
      </c>
      <c r="J36" s="24">
        <f t="shared" si="2"/>
        <v>14.9</v>
      </c>
      <c r="K36" s="24">
        <f t="shared" si="2"/>
        <v>0</v>
      </c>
      <c r="L36" s="95"/>
      <c r="M36" s="147"/>
      <c r="N36" s="95"/>
      <c r="O36" s="95"/>
      <c r="P36" s="117"/>
    </row>
    <row r="37" spans="1:16" ht="19.5" customHeight="1" x14ac:dyDescent="0.3">
      <c r="A37" s="43">
        <v>2</v>
      </c>
      <c r="B37" s="15">
        <v>1</v>
      </c>
      <c r="C37" s="60" t="s">
        <v>21</v>
      </c>
      <c r="D37" s="60"/>
      <c r="E37" s="60"/>
      <c r="F37" s="60"/>
      <c r="G37" s="61"/>
      <c r="H37" s="25">
        <f>H36</f>
        <v>16.100000000000001</v>
      </c>
      <c r="I37" s="25">
        <f t="shared" si="2"/>
        <v>16.100000000000001</v>
      </c>
      <c r="J37" s="25">
        <f t="shared" si="2"/>
        <v>14.9</v>
      </c>
      <c r="K37" s="25">
        <f t="shared" si="2"/>
        <v>0</v>
      </c>
      <c r="L37" s="95"/>
      <c r="M37" s="147"/>
      <c r="N37" s="95"/>
      <c r="O37" s="95"/>
      <c r="P37" s="117"/>
    </row>
    <row r="38" spans="1:16" ht="19.5" customHeight="1" thickBot="1" x14ac:dyDescent="0.35">
      <c r="A38" s="43">
        <v>2</v>
      </c>
      <c r="B38" s="119" t="s">
        <v>22</v>
      </c>
      <c r="C38" s="119"/>
      <c r="D38" s="119"/>
      <c r="E38" s="119"/>
      <c r="F38" s="119"/>
      <c r="G38" s="120"/>
      <c r="H38" s="30">
        <f>H37</f>
        <v>16.100000000000001</v>
      </c>
      <c r="I38" s="30">
        <f t="shared" si="2"/>
        <v>16.100000000000001</v>
      </c>
      <c r="J38" s="30">
        <f t="shared" si="2"/>
        <v>14.9</v>
      </c>
      <c r="K38" s="30">
        <f t="shared" si="2"/>
        <v>0</v>
      </c>
      <c r="L38" s="95"/>
      <c r="M38" s="147"/>
      <c r="N38" s="95"/>
      <c r="O38" s="95"/>
      <c r="P38" s="117"/>
    </row>
    <row r="39" spans="1:16" ht="19.5" customHeight="1" thickBot="1" x14ac:dyDescent="0.35">
      <c r="A39" s="129" t="s">
        <v>23</v>
      </c>
      <c r="B39" s="130"/>
      <c r="C39" s="130"/>
      <c r="D39" s="130"/>
      <c r="E39" s="130"/>
      <c r="F39" s="130"/>
      <c r="G39" s="131"/>
      <c r="H39" s="44">
        <f>H38</f>
        <v>16.100000000000001</v>
      </c>
      <c r="I39" s="44">
        <f t="shared" si="2"/>
        <v>16.100000000000001</v>
      </c>
      <c r="J39" s="44">
        <f t="shared" si="2"/>
        <v>14.9</v>
      </c>
      <c r="K39" s="44">
        <f t="shared" si="2"/>
        <v>0</v>
      </c>
      <c r="L39" s="96"/>
      <c r="M39" s="148"/>
      <c r="N39" s="96"/>
      <c r="O39" s="96"/>
      <c r="P39" s="118"/>
    </row>
    <row r="40" spans="1:16" ht="26.25" customHeight="1" x14ac:dyDescent="0.3">
      <c r="A40" s="62" t="s">
        <v>64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94" t="s">
        <v>76</v>
      </c>
      <c r="M40" s="155" t="s">
        <v>77</v>
      </c>
      <c r="N40" s="100" t="s">
        <v>92</v>
      </c>
      <c r="O40" s="94" t="s">
        <v>81</v>
      </c>
      <c r="P40" s="94" t="s">
        <v>73</v>
      </c>
    </row>
    <row r="41" spans="1:16" ht="18.75" customHeight="1" x14ac:dyDescent="0.3">
      <c r="A41" s="64" t="s">
        <v>25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95"/>
      <c r="M41" s="98"/>
      <c r="N41" s="101"/>
      <c r="O41" s="95"/>
      <c r="P41" s="158"/>
    </row>
    <row r="42" spans="1:16" ht="27" customHeight="1" x14ac:dyDescent="0.3">
      <c r="A42" s="11">
        <v>1</v>
      </c>
      <c r="B42" s="66" t="s">
        <v>26</v>
      </c>
      <c r="C42" s="67"/>
      <c r="D42" s="67"/>
      <c r="E42" s="67"/>
      <c r="F42" s="67"/>
      <c r="G42" s="67"/>
      <c r="H42" s="67"/>
      <c r="I42" s="67"/>
      <c r="J42" s="67"/>
      <c r="K42" s="67"/>
      <c r="L42" s="95"/>
      <c r="M42" s="98"/>
      <c r="N42" s="101"/>
      <c r="O42" s="95"/>
      <c r="P42" s="158"/>
    </row>
    <row r="43" spans="1:16" ht="20.25" customHeight="1" thickBot="1" x14ac:dyDescent="0.35">
      <c r="A43" s="12">
        <v>1</v>
      </c>
      <c r="B43" s="13">
        <v>1</v>
      </c>
      <c r="C43" s="68" t="s">
        <v>27</v>
      </c>
      <c r="D43" s="69"/>
      <c r="E43" s="69"/>
      <c r="F43" s="69"/>
      <c r="G43" s="69"/>
      <c r="H43" s="69"/>
      <c r="I43" s="69"/>
      <c r="J43" s="69"/>
      <c r="K43" s="69"/>
      <c r="L43" s="95"/>
      <c r="M43" s="98"/>
      <c r="N43" s="101"/>
      <c r="O43" s="95"/>
      <c r="P43" s="158"/>
    </row>
    <row r="44" spans="1:16" ht="18.75" customHeight="1" thickBot="1" x14ac:dyDescent="0.35">
      <c r="A44" s="164">
        <v>1</v>
      </c>
      <c r="B44" s="149">
        <v>1</v>
      </c>
      <c r="C44" s="128">
        <v>4</v>
      </c>
      <c r="D44" s="152" t="s">
        <v>28</v>
      </c>
      <c r="E44" s="156" t="s">
        <v>83</v>
      </c>
      <c r="F44" s="16" t="s">
        <v>58</v>
      </c>
      <c r="G44" s="17" t="s">
        <v>53</v>
      </c>
      <c r="H44" s="18">
        <v>62.5</v>
      </c>
      <c r="I44" s="19">
        <v>62.5</v>
      </c>
      <c r="J44" s="19">
        <v>49.5</v>
      </c>
      <c r="K44" s="20">
        <v>0</v>
      </c>
      <c r="L44" s="95"/>
      <c r="M44" s="98"/>
      <c r="N44" s="101"/>
      <c r="O44" s="95"/>
      <c r="P44" s="158"/>
    </row>
    <row r="45" spans="1:16" ht="19.5" customHeight="1" thickBot="1" x14ac:dyDescent="0.35">
      <c r="A45" s="164"/>
      <c r="B45" s="149"/>
      <c r="C45" s="128"/>
      <c r="D45" s="152"/>
      <c r="E45" s="157"/>
      <c r="F45" s="150" t="s">
        <v>20</v>
      </c>
      <c r="G45" s="151"/>
      <c r="H45" s="24">
        <f>H44</f>
        <v>62.5</v>
      </c>
      <c r="I45" s="24">
        <f t="shared" ref="I45:K46" si="3">I44</f>
        <v>62.5</v>
      </c>
      <c r="J45" s="24">
        <f t="shared" si="3"/>
        <v>49.5</v>
      </c>
      <c r="K45" s="24">
        <f t="shared" si="3"/>
        <v>0</v>
      </c>
      <c r="L45" s="95"/>
      <c r="M45" s="98"/>
      <c r="N45" s="101"/>
      <c r="O45" s="95"/>
      <c r="P45" s="158"/>
    </row>
    <row r="46" spans="1:16" ht="16.5" customHeight="1" thickBot="1" x14ac:dyDescent="0.35">
      <c r="A46" s="14">
        <v>1</v>
      </c>
      <c r="B46" s="15">
        <v>1</v>
      </c>
      <c r="C46" s="60" t="s">
        <v>21</v>
      </c>
      <c r="D46" s="60"/>
      <c r="E46" s="60"/>
      <c r="F46" s="60"/>
      <c r="G46" s="61"/>
      <c r="H46" s="25">
        <f>H45</f>
        <v>62.5</v>
      </c>
      <c r="I46" s="25">
        <f t="shared" si="3"/>
        <v>62.5</v>
      </c>
      <c r="J46" s="25">
        <f t="shared" si="3"/>
        <v>49.5</v>
      </c>
      <c r="K46" s="25">
        <f t="shared" si="3"/>
        <v>0</v>
      </c>
      <c r="L46" s="96"/>
      <c r="M46" s="99"/>
      <c r="N46" s="102"/>
      <c r="O46" s="96"/>
      <c r="P46" s="159"/>
    </row>
    <row r="47" spans="1:16" x14ac:dyDescent="0.3">
      <c r="A47" s="26">
        <v>1</v>
      </c>
      <c r="B47" s="27">
        <v>2</v>
      </c>
      <c r="C47" s="68" t="s">
        <v>29</v>
      </c>
      <c r="D47" s="69"/>
      <c r="E47" s="69"/>
      <c r="F47" s="69"/>
      <c r="G47" s="69"/>
      <c r="H47" s="69"/>
      <c r="I47" s="69"/>
      <c r="J47" s="69"/>
      <c r="K47" s="126"/>
      <c r="L47" s="132" t="s">
        <v>79</v>
      </c>
      <c r="M47" s="140" t="s">
        <v>85</v>
      </c>
      <c r="N47" s="143" t="s">
        <v>93</v>
      </c>
      <c r="O47" s="132" t="s">
        <v>69</v>
      </c>
      <c r="P47" s="135" t="s">
        <v>82</v>
      </c>
    </row>
    <row r="48" spans="1:16" ht="19.8" thickBot="1" x14ac:dyDescent="0.35">
      <c r="A48" s="164">
        <v>1</v>
      </c>
      <c r="B48" s="149">
        <v>2</v>
      </c>
      <c r="C48" s="128">
        <v>15</v>
      </c>
      <c r="D48" s="152" t="s">
        <v>55</v>
      </c>
      <c r="E48" s="153" t="s">
        <v>83</v>
      </c>
      <c r="F48" s="28" t="s">
        <v>57</v>
      </c>
      <c r="G48" s="29" t="s">
        <v>56</v>
      </c>
      <c r="H48" s="21">
        <v>6.5</v>
      </c>
      <c r="I48" s="22">
        <v>6.5</v>
      </c>
      <c r="J48" s="22">
        <v>6.4</v>
      </c>
      <c r="K48" s="23">
        <v>0</v>
      </c>
      <c r="L48" s="133"/>
      <c r="M48" s="141"/>
      <c r="N48" s="144"/>
      <c r="O48" s="133"/>
      <c r="P48" s="136"/>
    </row>
    <row r="49" spans="1:16" ht="18" customHeight="1" thickBot="1" x14ac:dyDescent="0.35">
      <c r="A49" s="164"/>
      <c r="B49" s="149"/>
      <c r="C49" s="128"/>
      <c r="D49" s="152"/>
      <c r="E49" s="154"/>
      <c r="F49" s="150" t="s">
        <v>20</v>
      </c>
      <c r="G49" s="151"/>
      <c r="H49" s="24">
        <f>H48</f>
        <v>6.5</v>
      </c>
      <c r="I49" s="24">
        <f t="shared" ref="I49:K50" si="4">I48</f>
        <v>6.5</v>
      </c>
      <c r="J49" s="24">
        <f t="shared" si="4"/>
        <v>6.4</v>
      </c>
      <c r="K49" s="24">
        <f t="shared" si="4"/>
        <v>0</v>
      </c>
      <c r="L49" s="133"/>
      <c r="M49" s="141"/>
      <c r="N49" s="144"/>
      <c r="O49" s="133"/>
      <c r="P49" s="136"/>
    </row>
    <row r="50" spans="1:16" ht="19.5" customHeight="1" x14ac:dyDescent="0.3">
      <c r="A50" s="14">
        <v>1</v>
      </c>
      <c r="B50" s="15">
        <v>2</v>
      </c>
      <c r="C50" s="60" t="s">
        <v>21</v>
      </c>
      <c r="D50" s="60"/>
      <c r="E50" s="60"/>
      <c r="F50" s="60"/>
      <c r="G50" s="61"/>
      <c r="H50" s="25">
        <f>H49</f>
        <v>6.5</v>
      </c>
      <c r="I50" s="25">
        <f t="shared" si="4"/>
        <v>6.5</v>
      </c>
      <c r="J50" s="25">
        <f t="shared" si="4"/>
        <v>6.4</v>
      </c>
      <c r="K50" s="25">
        <f t="shared" si="4"/>
        <v>0</v>
      </c>
      <c r="L50" s="133"/>
      <c r="M50" s="141"/>
      <c r="N50" s="144"/>
      <c r="O50" s="133"/>
      <c r="P50" s="136"/>
    </row>
    <row r="51" spans="1:16" ht="19.5" customHeight="1" thickBot="1" x14ac:dyDescent="0.35">
      <c r="A51" s="14">
        <v>1</v>
      </c>
      <c r="B51" s="119" t="s">
        <v>22</v>
      </c>
      <c r="C51" s="119"/>
      <c r="D51" s="119"/>
      <c r="E51" s="119"/>
      <c r="F51" s="119"/>
      <c r="G51" s="120"/>
      <c r="H51" s="30">
        <f>H50+H46</f>
        <v>69</v>
      </c>
      <c r="I51" s="30">
        <f>I50+I46</f>
        <v>69</v>
      </c>
      <c r="J51" s="30">
        <f>J50+J46</f>
        <v>55.9</v>
      </c>
      <c r="K51" s="30">
        <f>K50+K46</f>
        <v>0</v>
      </c>
      <c r="L51" s="133"/>
      <c r="M51" s="141"/>
      <c r="N51" s="144"/>
      <c r="O51" s="133"/>
      <c r="P51" s="136"/>
    </row>
    <row r="52" spans="1:16" ht="22.5" customHeight="1" thickBot="1" x14ac:dyDescent="0.35">
      <c r="A52" s="129" t="s">
        <v>23</v>
      </c>
      <c r="B52" s="130"/>
      <c r="C52" s="130"/>
      <c r="D52" s="130"/>
      <c r="E52" s="130"/>
      <c r="F52" s="130"/>
      <c r="G52" s="131"/>
      <c r="H52" s="31">
        <f>H51</f>
        <v>69</v>
      </c>
      <c r="I52" s="31">
        <f>I51</f>
        <v>69</v>
      </c>
      <c r="J52" s="31">
        <f>J51</f>
        <v>55.9</v>
      </c>
      <c r="K52" s="31">
        <f>K51</f>
        <v>0</v>
      </c>
      <c r="L52" s="134"/>
      <c r="M52" s="142"/>
      <c r="N52" s="145"/>
      <c r="O52" s="134"/>
      <c r="P52" s="137"/>
    </row>
    <row r="53" spans="1:16" ht="19.5" customHeight="1" x14ac:dyDescent="0.3">
      <c r="A53" s="165" t="s">
        <v>44</v>
      </c>
      <c r="B53" s="166"/>
      <c r="C53" s="166"/>
      <c r="D53" s="166"/>
      <c r="E53" s="166"/>
      <c r="F53" s="166"/>
      <c r="G53" s="166"/>
      <c r="H53" s="37">
        <f>H17+H27+H35+H44</f>
        <v>167.5</v>
      </c>
      <c r="I53" s="37">
        <f>I17+I27+I35+I44</f>
        <v>167.5</v>
      </c>
      <c r="J53" s="37">
        <f>J17+J27+J35+J44</f>
        <v>110.69999999999999</v>
      </c>
      <c r="K53" s="37">
        <f>K17+K27+K35+K44</f>
        <v>0</v>
      </c>
      <c r="L53" s="46"/>
      <c r="M53" s="47"/>
      <c r="N53" s="48"/>
      <c r="O53" s="46"/>
      <c r="P53" s="46"/>
    </row>
    <row r="54" spans="1:16" ht="20.25" customHeight="1" x14ac:dyDescent="0.3">
      <c r="A54" s="167" t="s">
        <v>45</v>
      </c>
      <c r="B54" s="168"/>
      <c r="C54" s="168"/>
      <c r="D54" s="168"/>
      <c r="E54" s="168"/>
      <c r="F54" s="168"/>
      <c r="G54" s="168"/>
      <c r="H54" s="18">
        <f>H48</f>
        <v>6.5</v>
      </c>
      <c r="I54" s="18">
        <f>I48</f>
        <v>6.5</v>
      </c>
      <c r="J54" s="18">
        <f>J48</f>
        <v>6.4</v>
      </c>
      <c r="K54" s="18">
        <f>K48</f>
        <v>0</v>
      </c>
      <c r="L54" s="46"/>
      <c r="M54" s="47"/>
      <c r="N54" s="48"/>
      <c r="O54" s="46"/>
      <c r="P54" s="46"/>
    </row>
    <row r="55" spans="1:16" ht="0.75" hidden="1" customHeight="1" x14ac:dyDescent="0.3">
      <c r="A55" s="169" t="s">
        <v>46</v>
      </c>
      <c r="B55" s="170"/>
      <c r="C55" s="170"/>
      <c r="D55" s="170"/>
      <c r="E55" s="170"/>
      <c r="F55" s="170"/>
      <c r="G55" s="170"/>
      <c r="H55" s="18"/>
      <c r="I55" s="19"/>
      <c r="J55" s="32"/>
      <c r="K55" s="40"/>
      <c r="L55" s="46"/>
      <c r="M55" s="47"/>
      <c r="N55" s="48"/>
      <c r="O55" s="46"/>
      <c r="P55" s="46"/>
    </row>
    <row r="56" spans="1:16" ht="15" hidden="1" customHeight="1" x14ac:dyDescent="0.3">
      <c r="A56" s="171" t="s">
        <v>47</v>
      </c>
      <c r="B56" s="161"/>
      <c r="C56" s="161"/>
      <c r="D56" s="161"/>
      <c r="E56" s="161"/>
      <c r="F56" s="161"/>
      <c r="G56" s="161"/>
      <c r="H56" s="18"/>
      <c r="I56" s="19"/>
      <c r="J56" s="32"/>
      <c r="K56" s="40"/>
      <c r="L56" s="46"/>
      <c r="M56" s="47"/>
      <c r="N56" s="48"/>
      <c r="O56" s="46"/>
      <c r="P56" s="46"/>
    </row>
    <row r="57" spans="1:16" ht="15" customHeight="1" thickBot="1" x14ac:dyDescent="0.35">
      <c r="A57" s="172" t="s">
        <v>48</v>
      </c>
      <c r="B57" s="173"/>
      <c r="C57" s="173"/>
      <c r="D57" s="173"/>
      <c r="E57" s="173"/>
      <c r="F57" s="173"/>
      <c r="G57" s="173"/>
      <c r="H57" s="18">
        <f>H18</f>
        <v>3.6</v>
      </c>
      <c r="I57" s="18">
        <f>I18</f>
        <v>3.6</v>
      </c>
      <c r="J57" s="18">
        <f>J18</f>
        <v>0</v>
      </c>
      <c r="K57" s="18">
        <f>K18</f>
        <v>0</v>
      </c>
      <c r="L57" s="46"/>
      <c r="M57" s="47"/>
      <c r="N57" s="48"/>
      <c r="O57" s="46"/>
      <c r="P57" s="46"/>
    </row>
    <row r="58" spans="1:16" ht="15" hidden="1" customHeight="1" x14ac:dyDescent="0.3">
      <c r="A58" s="171" t="s">
        <v>49</v>
      </c>
      <c r="B58" s="161"/>
      <c r="C58" s="161"/>
      <c r="D58" s="161"/>
      <c r="E58" s="161"/>
      <c r="F58" s="161"/>
      <c r="G58" s="161"/>
      <c r="H58" s="18"/>
      <c r="I58" s="19"/>
      <c r="J58" s="32"/>
      <c r="K58" s="40"/>
      <c r="L58" s="46"/>
      <c r="M58" s="47"/>
      <c r="N58" s="48"/>
      <c r="O58" s="46"/>
      <c r="P58" s="46"/>
    </row>
    <row r="59" spans="1:16" ht="15" hidden="1" customHeight="1" thickBot="1" x14ac:dyDescent="0.35">
      <c r="A59" s="160" t="s">
        <v>50</v>
      </c>
      <c r="B59" s="161"/>
      <c r="C59" s="161"/>
      <c r="D59" s="161"/>
      <c r="E59" s="161"/>
      <c r="F59" s="161"/>
      <c r="G59" s="161"/>
      <c r="H59" s="38"/>
      <c r="I59" s="33"/>
      <c r="J59" s="39"/>
      <c r="K59" s="41"/>
      <c r="L59" s="46"/>
      <c r="M59" s="47"/>
      <c r="N59" s="48"/>
      <c r="O59" s="46"/>
      <c r="P59" s="46"/>
    </row>
    <row r="60" spans="1:16" ht="15.75" customHeight="1" thickBot="1" x14ac:dyDescent="0.35">
      <c r="A60" s="162" t="s">
        <v>24</v>
      </c>
      <c r="B60" s="163"/>
      <c r="C60" s="163"/>
      <c r="D60" s="163"/>
      <c r="E60" s="163"/>
      <c r="F60" s="163"/>
      <c r="G60" s="163"/>
      <c r="H60" s="42">
        <f>H53+H54+H57</f>
        <v>177.6</v>
      </c>
      <c r="I60" s="42">
        <f>I53+I54+I57</f>
        <v>177.6</v>
      </c>
      <c r="J60" s="42">
        <f>J53+J54+J57</f>
        <v>117.1</v>
      </c>
      <c r="K60" s="42">
        <f>K53+K54+K57</f>
        <v>0</v>
      </c>
      <c r="L60" s="49"/>
      <c r="M60" s="50"/>
      <c r="N60" s="51"/>
      <c r="O60" s="49"/>
      <c r="P60" s="49"/>
    </row>
    <row r="62" spans="1:16" x14ac:dyDescent="0.3">
      <c r="B62" s="52" t="s">
        <v>43</v>
      </c>
      <c r="C62" s="52"/>
      <c r="D62" s="52"/>
      <c r="E62" s="52"/>
      <c r="F62" s="52"/>
      <c r="G62" s="52"/>
      <c r="H62" s="52"/>
      <c r="I62" s="52"/>
      <c r="J62" s="52"/>
      <c r="K62" s="52"/>
      <c r="L62" s="53"/>
      <c r="M62" s="54" t="s">
        <v>78</v>
      </c>
      <c r="N62" s="54"/>
    </row>
    <row r="63" spans="1:16" x14ac:dyDescent="0.3">
      <c r="B63" s="52"/>
      <c r="C63" s="52"/>
      <c r="D63" s="52"/>
      <c r="E63" s="52"/>
      <c r="F63" s="52"/>
      <c r="G63" s="52"/>
      <c r="H63" s="52"/>
      <c r="I63" s="55" t="s">
        <v>52</v>
      </c>
      <c r="J63" s="55"/>
      <c r="K63" s="52"/>
      <c r="L63" s="52"/>
      <c r="M63" s="52"/>
      <c r="N63" s="52" t="s">
        <v>51</v>
      </c>
    </row>
  </sheetData>
  <mergeCells count="114">
    <mergeCell ref="O2:P7"/>
    <mergeCell ref="C17:C19"/>
    <mergeCell ref="B17:B19"/>
    <mergeCell ref="A17:A19"/>
    <mergeCell ref="A27:A28"/>
    <mergeCell ref="F45:G45"/>
    <mergeCell ref="A44:A45"/>
    <mergeCell ref="B27:B28"/>
    <mergeCell ref="C27:C28"/>
    <mergeCell ref="D27:D28"/>
    <mergeCell ref="E27:E28"/>
    <mergeCell ref="F28:G28"/>
    <mergeCell ref="B21:G21"/>
    <mergeCell ref="A22:G22"/>
    <mergeCell ref="A23:K23"/>
    <mergeCell ref="A24:K24"/>
    <mergeCell ref="B25:K25"/>
    <mergeCell ref="C26:K26"/>
    <mergeCell ref="F19:G19"/>
    <mergeCell ref="E17:E19"/>
    <mergeCell ref="D17:D19"/>
    <mergeCell ref="F36:G36"/>
    <mergeCell ref="D35:D36"/>
    <mergeCell ref="E35:E36"/>
    <mergeCell ref="A59:G59"/>
    <mergeCell ref="A60:G60"/>
    <mergeCell ref="C50:G50"/>
    <mergeCell ref="B51:G51"/>
    <mergeCell ref="A52:G52"/>
    <mergeCell ref="L47:L52"/>
    <mergeCell ref="A48:A49"/>
    <mergeCell ref="B48:B49"/>
    <mergeCell ref="A53:G53"/>
    <mergeCell ref="A54:G54"/>
    <mergeCell ref="A55:G55"/>
    <mergeCell ref="A56:G56"/>
    <mergeCell ref="A57:G57"/>
    <mergeCell ref="A58:G58"/>
    <mergeCell ref="M47:M52"/>
    <mergeCell ref="N47:N52"/>
    <mergeCell ref="F49:G49"/>
    <mergeCell ref="O47:O52"/>
    <mergeCell ref="P47:P52"/>
    <mergeCell ref="C46:G46"/>
    <mergeCell ref="C47:K47"/>
    <mergeCell ref="C48:C49"/>
    <mergeCell ref="D48:D49"/>
    <mergeCell ref="E48:E49"/>
    <mergeCell ref="L40:L46"/>
    <mergeCell ref="M40:M46"/>
    <mergeCell ref="N40:N46"/>
    <mergeCell ref="O40:O46"/>
    <mergeCell ref="C43:K43"/>
    <mergeCell ref="B42:K42"/>
    <mergeCell ref="B44:B45"/>
    <mergeCell ref="C44:C45"/>
    <mergeCell ref="D44:D45"/>
    <mergeCell ref="E44:E45"/>
    <mergeCell ref="A40:K40"/>
    <mergeCell ref="A41:K41"/>
    <mergeCell ref="P40:P46"/>
    <mergeCell ref="O31:O39"/>
    <mergeCell ref="P31:P39"/>
    <mergeCell ref="B29:G29"/>
    <mergeCell ref="A31:K31"/>
    <mergeCell ref="A32:K32"/>
    <mergeCell ref="B33:K33"/>
    <mergeCell ref="C34:K34"/>
    <mergeCell ref="A35:A36"/>
    <mergeCell ref="C35:C36"/>
    <mergeCell ref="A30:G30"/>
    <mergeCell ref="O23:O30"/>
    <mergeCell ref="P23:P30"/>
    <mergeCell ref="L23:L30"/>
    <mergeCell ref="M23:M30"/>
    <mergeCell ref="N23:N30"/>
    <mergeCell ref="L31:L39"/>
    <mergeCell ref="M31:M39"/>
    <mergeCell ref="N31:N39"/>
    <mergeCell ref="B38:G38"/>
    <mergeCell ref="A39:G39"/>
    <mergeCell ref="B35:B36"/>
    <mergeCell ref="C37:G37"/>
    <mergeCell ref="N13:N22"/>
    <mergeCell ref="O13:O22"/>
    <mergeCell ref="P9:P12"/>
    <mergeCell ref="P13:P22"/>
    <mergeCell ref="L9:L12"/>
    <mergeCell ref="M9:N9"/>
    <mergeCell ref="O9:O12"/>
    <mergeCell ref="M10:M12"/>
    <mergeCell ref="N10:N12"/>
    <mergeCell ref="A3:M5"/>
    <mergeCell ref="C6:G6"/>
    <mergeCell ref="C7:G7"/>
    <mergeCell ref="H8:K8"/>
    <mergeCell ref="C20:G20"/>
    <mergeCell ref="A13:K13"/>
    <mergeCell ref="A14:K14"/>
    <mergeCell ref="B15:K15"/>
    <mergeCell ref="C16:K16"/>
    <mergeCell ref="G9:G12"/>
    <mergeCell ref="H9:K9"/>
    <mergeCell ref="H10:H12"/>
    <mergeCell ref="I10:K10"/>
    <mergeCell ref="A9:A12"/>
    <mergeCell ref="B9:B12"/>
    <mergeCell ref="C9:C12"/>
    <mergeCell ref="D9:D12"/>
    <mergeCell ref="E9:E12"/>
    <mergeCell ref="F9:F12"/>
    <mergeCell ref="K11:K12"/>
    <mergeCell ref="L13:L22"/>
    <mergeCell ref="M13:M22"/>
  </mergeCells>
  <pageMargins left="1.0236220472440944" right="0.23622047244094491" top="0.74803149606299213" bottom="0.35433070866141736" header="0.31496062992125984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veiklos planas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Rugienius</dc:creator>
  <cp:lastModifiedBy>Violeta Kvirienė</cp:lastModifiedBy>
  <cp:lastPrinted>2021-03-24T10:15:25Z</cp:lastPrinted>
  <dcterms:created xsi:type="dcterms:W3CDTF">2015-04-28T07:28:59Z</dcterms:created>
  <dcterms:modified xsi:type="dcterms:W3CDTF">2022-08-25T06:19:09Z</dcterms:modified>
</cp:coreProperties>
</file>